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655" firstSheet="6" activeTab="7"/>
  </bookViews>
  <sheets>
    <sheet name="Торги за 2006 год" sheetId="1" r:id="rId1"/>
    <sheet name="Торги за 2007 год" sheetId="2" r:id="rId2"/>
    <sheet name="Торги за 2008 год" sheetId="3" r:id="rId3"/>
    <sheet name="Торги за 2009 год" sheetId="4" r:id="rId4"/>
    <sheet name="Торги за 2010 год" sheetId="5" r:id="rId5"/>
    <sheet name="Торги за 2011 год" sheetId="6" r:id="rId6"/>
    <sheet name="Заказы 2014 год(УО)" sheetId="7" r:id="rId7"/>
    <sheet name="Заказы 2014 год (Зак)" sheetId="8" r:id="rId8"/>
  </sheets>
  <definedNames>
    <definedName name="_xlnm.Print_Titles" localSheetId="7">'Заказы 2014 год (Зак)'!$3:$3</definedName>
    <definedName name="_xlnm.Print_Titles" localSheetId="6">'Заказы 2014 год(УО)'!$3:$3</definedName>
    <definedName name="_xlnm.Print_Titles" localSheetId="0">'Торги за 2006 год'!$2:$3</definedName>
    <definedName name="_xlnm.Print_Area" localSheetId="7">'Заказы 2014 год (Зак)'!$A$1:$P$15</definedName>
    <definedName name="_xlnm.Print_Area" localSheetId="6">'Заказы 2014 год(УО)'!$A$1:$Q$24</definedName>
    <definedName name="_xlnm.Print_Area" localSheetId="2">'Торги за 2008 год'!$A$1:$I$93</definedName>
    <definedName name="_xlnm.Print_Area" localSheetId="3">'Торги за 2009 год'!$A$1:$J$168</definedName>
    <definedName name="_xlnm.Print_Area" localSheetId="4">'Торги за 2010 год'!$A$1:$I$127</definedName>
    <definedName name="_xlnm.Print_Area" localSheetId="5">'Торги за 2011 год'!$A$1:$I$135</definedName>
  </definedNames>
  <calcPr fullCalcOnLoad="1"/>
</workbook>
</file>

<file path=xl/sharedStrings.xml><?xml version="1.0" encoding="utf-8"?>
<sst xmlns="http://schemas.openxmlformats.org/spreadsheetml/2006/main" count="2992" uniqueCount="1749">
  <si>
    <t>Монтаж оконных блоков в спортивном зале Мухоршибирской СОШ №1</t>
  </si>
  <si>
    <t>ООО "Лидер-М"</t>
  </si>
  <si>
    <t>ч.8 ст.46 Федерального закона №94-ФЗ от 21.07.2005</t>
  </si>
  <si>
    <t>Решение КЧС от 25.07.2007г.</t>
  </si>
  <si>
    <t>Решение КЧС от 17.07.2007г.</t>
  </si>
  <si>
    <t>№ п/п</t>
  </si>
  <si>
    <t>Наименование конкурса</t>
  </si>
  <si>
    <t>Начальная цена контракта</t>
  </si>
  <si>
    <t>Цена заключенного контракта</t>
  </si>
  <si>
    <t>Экономия</t>
  </si>
  <si>
    <t>Победитель конкурса</t>
  </si>
  <si>
    <t>Монтаж пожарной сигнализации МУЗ"Мухоршибирская ЦРБ"</t>
  </si>
  <si>
    <t>Монтаж пожарной сигнализации  районного отдела образования</t>
  </si>
  <si>
    <t>ООО "Пожарный"</t>
  </si>
  <si>
    <t>ООО"пожарный"-326448,ООО"Покров"-290000,БРОО ВДПО-182241.22</t>
  </si>
  <si>
    <t>Ремонт второго этажа здания администрации МО "Мухоршибирский район"</t>
  </si>
  <si>
    <t>ООО"Универсалэнергострой"</t>
  </si>
  <si>
    <t>Приобретение компьютероной техники для нужд МО "Мухоршибирский район"</t>
  </si>
  <si>
    <t>ООО"Фриком"</t>
  </si>
  <si>
    <t>Приобретение продуктов питания для оздоровительных учреждений Мухоршибирского раойна в летний период</t>
  </si>
  <si>
    <t>ЗАО"Маслосыродельный завод", ИП Брылева О.О., ИП Оленникова Л.Е.,Мухоршибирское сельпо,ООО Нива</t>
  </si>
  <si>
    <t>Капитальный ремонт жилого дома, ремонт теплотрассы,ремонт дороги в п.Саган-Нур</t>
  </si>
  <si>
    <t>ООО"Унистрой"-466987,МУП ЖКО "Саган-Нур"-360706,МУП ЖКО "Саган-Нур"-195988</t>
  </si>
  <si>
    <t>ФГУП "Бурятавтодор"</t>
  </si>
  <si>
    <t>Ремонт дорожного покрытия СО "Барское"</t>
  </si>
  <si>
    <t>Мухоршибирское сельпо,ООО"Нива",ИП Цыбикова О.Д.,ЗАО "Маслосыродельный завод",ИП Брылева О.О.</t>
  </si>
  <si>
    <t>Поставка продуктов для социального питания в школах Мухоршибирского района</t>
  </si>
  <si>
    <t>Ремонт системы отопления Сутайской средней школы</t>
  </si>
  <si>
    <t>ООО"Байкалагропром"</t>
  </si>
  <si>
    <t>Капитальный ремонт жилого дома в с. Мухоршибирь, ул.Новая, 1</t>
  </si>
  <si>
    <t>МУП "Коммунальщик"</t>
  </si>
  <si>
    <t>Монтаж пожарной сигнализации Саган-Нурской средней школы</t>
  </si>
  <si>
    <t>БРОО ВДПО</t>
  </si>
  <si>
    <t>Капитальный ремонт объектов жизнеобеспечения в отопительный сезон</t>
  </si>
  <si>
    <t>МУП "Коммунальщик", ООО "Тепловик",СПК "Колхоз Искра", ООО "Сквозняки", МУП "Теплосети", ИП ЗакарянА.С.,ООО"Электротеплокомплект",ООО ПМК "Мухоршибирская"</t>
  </si>
  <si>
    <t>открытые конкурсы</t>
  </si>
  <si>
    <t>Капитальный ремонт здания МУЗ "Мухоршибирская ЦРБ"</t>
  </si>
  <si>
    <t>ИП Ковалева С.Е.</t>
  </si>
  <si>
    <t>Строительство водовода по ул. Соболева п. Саган-Нур</t>
  </si>
  <si>
    <t>ООО "Теплоэнергоспецмонтаж"</t>
  </si>
  <si>
    <t>Поставка инкубатора интенсивной терапии для новорожденных и стерилизатора парового для нужд МУЗ "Мухоршибирская ЦРБ"</t>
  </si>
  <si>
    <t>ООО"Митра"</t>
  </si>
  <si>
    <t>Исполнение поектно-сметной документации для реконструкции спортивного стадиона в с. Мухоршибирь</t>
  </si>
  <si>
    <t>ООО"Бурятгражданпроект"</t>
  </si>
  <si>
    <t>исполнение проектно-сметной документации для строительства участка автодороги Мухоршибирь-Цолга-Балта</t>
  </si>
  <si>
    <t>4% стоимости ПСД</t>
  </si>
  <si>
    <t>ООО "Бурятгражданпроект"</t>
  </si>
  <si>
    <t>Приобретение и поставка новогодних подарков для детей района</t>
  </si>
  <si>
    <t>ЗАО"Кондитерпром"</t>
  </si>
  <si>
    <t>Приобретение и поставка трактора МТЗ-80 и тракторной телеги для нужд МОСП"Цолгинское"</t>
  </si>
  <si>
    <t>ИЛК"Агролизинг"</t>
  </si>
  <si>
    <t>ООО"Евростройсервис"</t>
  </si>
  <si>
    <t>запрос котировок</t>
  </si>
  <si>
    <t>-</t>
  </si>
  <si>
    <t>итого:</t>
  </si>
  <si>
    <t>Ремонт первого этажа здания Мухоршибирской ЦРБ</t>
  </si>
  <si>
    <t>Приобретение хозяйственных товаров для нужд оздоровительного лагеря "березка"</t>
  </si>
  <si>
    <t>ИП Оленникова Л.Е.</t>
  </si>
  <si>
    <t>Изготовление проектно-сметной документации на строительство морга для МУЗ"Мухоршибирская ЦРБ"</t>
  </si>
  <si>
    <t>ООО"Бурятгражданпроект-1"</t>
  </si>
  <si>
    <t>Приобретение холодильника для нужд МУЗ "Мухоршибирская ЦРБ"</t>
  </si>
  <si>
    <t>Приобретение мебели для нужд Мухоршибирского отдела образования</t>
  </si>
  <si>
    <t>ИП Борходоев Б.С.</t>
  </si>
  <si>
    <t>Ремонт канализации и сантехприборов детского сада "Звездочка"</t>
  </si>
  <si>
    <t>ИП Закарян А.С.</t>
  </si>
  <si>
    <t>Приобретение и поставка орг.техники для нужд Мухоршибирского отдела образования</t>
  </si>
  <si>
    <t>ИП Иванов Е.А.</t>
  </si>
  <si>
    <t xml:space="preserve"> Ремонт дома культуры в с. Мухоршибирь</t>
  </si>
  <si>
    <t>ИП Крупенников В.И.</t>
  </si>
  <si>
    <t>Ремонт внутреннего отопления здания МО СП "Мухоршибирское"</t>
  </si>
  <si>
    <t>Ремонт канализации и сан.технических приборов в МСШ №1</t>
  </si>
  <si>
    <t>ИП Бухаров Г.В.</t>
  </si>
  <si>
    <t>Поведение монтажа пожаро-охранной сигнализации в Тугнуйской средней школе</t>
  </si>
  <si>
    <t>ООО"Покров"</t>
  </si>
  <si>
    <t>Проведение монтажа пожарно-охранной сигнализации детского сада "Земляничка"</t>
  </si>
  <si>
    <t>ИП Осипова Г.Г.</t>
  </si>
  <si>
    <t>Пошив сценических костюмов для центра развития и сохранения национальных культур "Малая Родина" для нужд МО СП "Мухоршибирское"</t>
  </si>
  <si>
    <t>Пошив сценических костюмов для центра развития и сохранения национальных культур "Малая Родина" для нужд МО СП "Мухоршибирское" для нужд Мухоршибирского отдела культуры</t>
  </si>
  <si>
    <t>Ремонт здания администрации МО "Мухоршибирский район"</t>
  </si>
  <si>
    <t>Приобретение видеоаппаратуры для телестудии  МО СП "Мухоршибирское"</t>
  </si>
  <si>
    <t>Разработка проектно-сметной документации для энергоснабжения жилых домов Мухоршибирского района</t>
  </si>
  <si>
    <t>ЗАО "Элси"</t>
  </si>
  <si>
    <t>Приобретение угля для нужд МУЗ "Мухоршибирская ЦРБ"</t>
  </si>
  <si>
    <t>ОАО"СУЭК"</t>
  </si>
  <si>
    <t>Оказание автоуслуг по доставке угля для нужд МУЗ"Мухоршибирская ЦРБ"</t>
  </si>
  <si>
    <t>ИП Измайлов В.А.</t>
  </si>
  <si>
    <t>Изготовление и установка оконных болоков из ПВХ для нужд МА СП "Мухоршибирское"</t>
  </si>
  <si>
    <t>ООО"Байкальсике окна"</t>
  </si>
  <si>
    <t>Приобретение и поставка мебели для нужд Никольской средней школы</t>
  </si>
  <si>
    <t>Приобретение и поставка орг.техники для Мухоршибирской среднй школы № 1</t>
  </si>
  <si>
    <t>Приобретение и поставка орг.техники для Новозаганской среднейшколы</t>
  </si>
  <si>
    <t>Приобретение и доставка литературы для районного отдела культуры</t>
  </si>
  <si>
    <t>Торговый дом "Пушкинская библиотека"</t>
  </si>
  <si>
    <t>Установка пожарной сигнализации в Цолгинской средней школе</t>
  </si>
  <si>
    <t>Установка пожарной сигнализации в Гашейской средней школе</t>
  </si>
  <si>
    <t>Установка пожрной сигнализации в Барской средней школе</t>
  </si>
  <si>
    <t>Приобретение угля для нужд  Мухоршибирского отдела образования</t>
  </si>
  <si>
    <t>ОАО "СУЭК"</t>
  </si>
  <si>
    <t>Проведение строительных работ  в Хошун-Узурской средней школе</t>
  </si>
  <si>
    <t>ИП Курдюков А.З.</t>
  </si>
  <si>
    <t>Проведение ремонта системы отопления в Хошун-Узурской средней школе</t>
  </si>
  <si>
    <t>ИП Рубцов С.Ю.</t>
  </si>
  <si>
    <t>Проведение ремонта системы канализации в Хошун-Узурскойсредней школе</t>
  </si>
  <si>
    <t>Проведение ремонта системы холодного и горячего водоснабжения вХошун-Узурской средней школе</t>
  </si>
  <si>
    <t>Проведение демонтажа и монтажа рентгеновского аппарата для нужд МУЗ"Мухоршибирская ЦРБ"</t>
  </si>
  <si>
    <t>ОАО "Медтехника"</t>
  </si>
  <si>
    <t>Приобретение и поставка ноутбуков и компьютера для нужд МО "Мухоршибирский район"</t>
  </si>
  <si>
    <t>Проведение ремонта кабинетов в здании СП "Мухоршибирское"</t>
  </si>
  <si>
    <t>Приобретение и поставка компьютерной техники для нужд Подлопатинской средней школы</t>
  </si>
  <si>
    <t>Проведение ямочного ремонта дорог МО СП "Харашибирское"</t>
  </si>
  <si>
    <t>Мухоршибирский ДРСУч</t>
  </si>
  <si>
    <t>Монтаж системы отопления в здании клуба в МО СП "Новозаганское"</t>
  </si>
  <si>
    <t>Проведение подписки на печатные периодические издания для нужд Отдела культуры Мухоршибирской районной админитсрации</t>
  </si>
  <si>
    <t>ФГУП "Почта России"</t>
  </si>
  <si>
    <t>Восстановление моста в МО СП "Новозаганское"</t>
  </si>
  <si>
    <t>ИП Иванов С.К.</t>
  </si>
  <si>
    <t>Итого:</t>
  </si>
  <si>
    <t>Размещение заказа у единственного поставщика</t>
  </si>
  <si>
    <t>Экономия общая по конкурсам составила</t>
  </si>
  <si>
    <t>Общая сумма выставляемая на торги составила</t>
  </si>
  <si>
    <t>Приобретение и поставка мебели и оргтехники для нужд Гашейской СОШ</t>
  </si>
  <si>
    <t>Приобретение и поставка компьютерной техники для нужд Цолгинской средней школы</t>
  </si>
  <si>
    <t>Монтаж пожарной сигнализации в здании детского сада в ул. Хошун-Узур</t>
  </si>
  <si>
    <t>Приобретение и поставка компьютерной техники для МУЗ "Мухоршибирская ЦРБ"</t>
  </si>
  <si>
    <t>ООО "Фриком"</t>
  </si>
  <si>
    <t>Пиобретение и поставка автобуса ПАЗ (или эквивалент) для МО СП "Мухоршибирское"</t>
  </si>
  <si>
    <t>ООО "БурятАВТО"</t>
  </si>
  <si>
    <t>(Двадцать восемь милионов семьсот четырнадцать тысяч сто сорок один) рубль 48 копеек</t>
  </si>
  <si>
    <t>(Один милион шестьсот восемьдесят одна тысяча девятьсот тридцать семь) рублей 33 копейки</t>
  </si>
  <si>
    <t>Поставка и приобретение ГСМ для нужд отдела образования</t>
  </si>
  <si>
    <t>Поставка и приобретение продуктов питания для РОО на 2007 год</t>
  </si>
  <si>
    <t>Поставка и приобретение медикаментов для нужд МУЗ "Мухоршибирская ЦРБ"</t>
  </si>
  <si>
    <t xml:space="preserve">Отчет о проделанной работе комисии по муниципальным и государственным закупкам в Мухоршибирском районе администрации муниципального образования "Мухоршибирский район" за 2006 год </t>
  </si>
  <si>
    <t>Поставка и приобретение медицинского оборудования для МОВЛ "Березка"</t>
  </si>
  <si>
    <t>ОАО "Бурятнефтепродукт"</t>
  </si>
  <si>
    <t>ИП Николаева Т.Д. ПК "Стам", ИП Богомазова А.Е., ЗАО "Маслосыродельный завод", ООО "Ольга", Родионов А.Н.</t>
  </si>
  <si>
    <t>Изготовление проектно-сметной документации по строительству моста через р. Сухара на автомобильной дороге Мухоршибирь-Цолга - Балта</t>
  </si>
  <si>
    <t>ООО "Мостдорпроект"</t>
  </si>
  <si>
    <t>Приобретение и поставка фетального монитора для МУЗ "Мухоршибирская ЦРБ"</t>
  </si>
  <si>
    <t>ООО "Медцентр Медикс" г. Чита</t>
  </si>
  <si>
    <t>Приобретение и поставка материалов для травматологии для МУЗ "Мухоршибирская ЦРБ"</t>
  </si>
  <si>
    <t>ИП Нимаев Б.Н.</t>
  </si>
  <si>
    <t>ЗАО "Шрея Корпорейшен", ООО "Бурятфармация", ООО "Интеркэр", ОАО "Медтехника"</t>
  </si>
  <si>
    <t>ИП Иванова С.П.</t>
  </si>
  <si>
    <t>ОАО "Бурятагропромпроект"</t>
  </si>
  <si>
    <t>ООО "Тепловик"</t>
  </si>
  <si>
    <t>ООО ПМК "Мухоршибирская"</t>
  </si>
  <si>
    <t>ООО "Байкалмедтех"</t>
  </si>
  <si>
    <t>Приобретение угля для Комитета по УИ и МХ</t>
  </si>
  <si>
    <t>дата проведения</t>
  </si>
  <si>
    <t>02.02.2007г</t>
  </si>
  <si>
    <t>26.01.2007г</t>
  </si>
  <si>
    <t>10.01.2007г</t>
  </si>
  <si>
    <t>09.01.2007г</t>
  </si>
  <si>
    <t>22.01.2007г</t>
  </si>
  <si>
    <t>Приобретение и поставка продуктов питания для МУЗ "Мухоршибирская ЦРБ"</t>
  </si>
  <si>
    <t>Прриобретение и поставка ГСМ для МУЗ "Мухоршибирская ЦРБ"</t>
  </si>
  <si>
    <t>ООО "Бурятнефтеторг"</t>
  </si>
  <si>
    <t>ИП Богомазова А.Е., ЗАО "Маслосыроделоьный завод", ООО "Ольга, ИП Радионова Н.А.</t>
  </si>
  <si>
    <t>30.01.2007г</t>
  </si>
  <si>
    <t>31.01.2007г.</t>
  </si>
  <si>
    <t>Приобретение и поставка ГСМ для админитсрации МО "Мухоршибирский район"</t>
  </si>
  <si>
    <t>Приобретение и поставка дезсредств для МУЗ "Мухоршибирская ЦРБ"</t>
  </si>
  <si>
    <t>ОАО "Новодез"</t>
  </si>
  <si>
    <t>22.02.2007г.</t>
  </si>
  <si>
    <t>06.03.2007г.</t>
  </si>
  <si>
    <t>Приобретение и поставка лакокрасочных изделий для ЦРБ</t>
  </si>
  <si>
    <t>14.02.2007 г.</t>
  </si>
  <si>
    <t>ООО "Тиама-Гранд"</t>
  </si>
  <si>
    <t>16.02.2007г.</t>
  </si>
  <si>
    <t>Приобретение и поставка медицинской мебели для ОЛР "Березка"</t>
  </si>
  <si>
    <t>Приобретение и поставка бытовой химии для ЦРБ</t>
  </si>
  <si>
    <t>ИП Аюшиева Д.Д.</t>
  </si>
  <si>
    <t>07.03.2007г.</t>
  </si>
  <si>
    <t>Исполнение ПСД Дом культуры с. Шаралдай</t>
  </si>
  <si>
    <t>Приобретение и поставка средст пожаротушения для ЦРБ</t>
  </si>
  <si>
    <t xml:space="preserve">ООО РСПРП "Рубин" </t>
  </si>
  <si>
    <t>Проведение текущего и ямочного ремонта дорог в с. Мухоршибирь</t>
  </si>
  <si>
    <t>Приобретение и поставка учебно-наглядных пособий для Саган-Нурской СОШ</t>
  </si>
  <si>
    <t>ИП Жигмитов Е.Б.</t>
  </si>
  <si>
    <t>26.03.2007г.</t>
  </si>
  <si>
    <t>Пошив сценических костюмов для МО СП "Саган-Нурское"</t>
  </si>
  <si>
    <t>Прриобретение и поставка автомобиля для МО "Мухоршибирский район"</t>
  </si>
  <si>
    <t>ООО "Автоцентр Два"</t>
  </si>
  <si>
    <t>02.04.2007г</t>
  </si>
  <si>
    <t>Приобретние и поставка расходного материала и канцелярии для МУЗ "Мухоршибирская ЦРБ"</t>
  </si>
  <si>
    <t>30.03.2007г.</t>
  </si>
  <si>
    <t>Приобретение и поставка материалов для клинической лаборатории для МУЗ "Мухоршибирская ЦРБ"</t>
  </si>
  <si>
    <t>ИП Овчинникова И.В., ООО ТД "СибДиаМед"</t>
  </si>
  <si>
    <t>Приобретение и поставка автомобиля 505А на шасси КАМАZ для комитета по УИ и МХ</t>
  </si>
  <si>
    <t>ЗАО "Бурятский автоцентр КАМАЗ"</t>
  </si>
  <si>
    <t>09.04.2007г.</t>
  </si>
  <si>
    <t>Приобретение и поставка автомобиля LC-Prado для МУЗ "Мухоршибирская ЦРБ"</t>
  </si>
  <si>
    <t>Климентьев Михаил Васильевич (физическое лицо)</t>
  </si>
  <si>
    <t>Содержание автомобильных дорог общего пользования по Мухоршибирскому району</t>
  </si>
  <si>
    <t>Мухоршибирский ДРСУч ФГУП "Бурятавтодор"</t>
  </si>
  <si>
    <t>Выбор подрядчика на изготовление ПСД по Саган-Нурскому дому культуры</t>
  </si>
  <si>
    <t>Приобретение и поставка автомобиля ГАЗ 31105 или эквивалент для МО СП "Шаралдайское"</t>
  </si>
  <si>
    <t>15.05.2007г.</t>
  </si>
  <si>
    <t>ООО "Макси Стиль"</t>
  </si>
  <si>
    <t>29.03.2007 г.</t>
  </si>
  <si>
    <t>Приобретение и поставка электроприборов для МУЗ "Мухоршибирская ЦРБ"</t>
  </si>
  <si>
    <t>ЗАО "Электрос"</t>
  </si>
  <si>
    <t>07.03.2007г</t>
  </si>
  <si>
    <t>Приобретение стола с автомассажем для МУЗ "Мухоршибирская ЦРБ"</t>
  </si>
  <si>
    <t>17.04.2007г.</t>
  </si>
  <si>
    <t>Изготовление ПСД фельдшерско-аккушерского пункта для МУЗ "Мухоршибирская ЦРБ"</t>
  </si>
  <si>
    <t>Приобретение и поставка продуктов питания для МУЗ "Мухоршибирская ЦРБ" (чай,кофе)</t>
  </si>
  <si>
    <t>Приобретение и поставка продуктов питания для МУЗ "Мухоршибирская ЦРБ" (крупы)</t>
  </si>
  <si>
    <t>Приобретение и поставка продуктов питания для МУЗ "Мухоршибирская ЦРБ" (яйцо, субпродукты)</t>
  </si>
  <si>
    <t>Приобретение и поставка продуктов питания для МУЗ "Мухоршибирская ЦРБ" (молочная продукция)</t>
  </si>
  <si>
    <t>Приобретение и поставка продуктов питания для МУЗ "Мухоршибирская ЦРБ" (мука, сухари)</t>
  </si>
  <si>
    <t>Приобретение и поставка продуктов питания для МУЗ "Мухоршибирская ЦРБ" (овощи)</t>
  </si>
  <si>
    <t>Приобретение и поставка продуктов питания для МУЗ "Мухоршибирская ЦРБ" (соль, соус, дрожжи)</t>
  </si>
  <si>
    <t>Ремонт электропроводки в детском саду с. Галтай</t>
  </si>
  <si>
    <t>25.04.2007г.</t>
  </si>
  <si>
    <t>ООО "Эмида"</t>
  </si>
  <si>
    <t>ИП Богомазова А.Е.</t>
  </si>
  <si>
    <t>18.04.2007г. (продлен до 26.04.2007г.)</t>
  </si>
  <si>
    <t>Капитальный ремонт дома культуры в с. Новый-Заган МО СП "Новозаганское"</t>
  </si>
  <si>
    <t>Монтаж пожарной сигнализации в Оздоровительном лагере "Березка" Управление образования</t>
  </si>
  <si>
    <t>17.05.2007г.</t>
  </si>
  <si>
    <t>23.04.2007г. (продлен до 02.05.07г. В связи с одним участником)</t>
  </si>
  <si>
    <t>19.04.2007г. (продлен до 30.04.07г. В связи с одним участником, 30 апреля выходной проводили 28.04.07г)</t>
  </si>
  <si>
    <t>Ремонт системы отопления и вентиляции в Саган-Нурской средней общеобразовательной школе п. Саган-Нур</t>
  </si>
  <si>
    <t>05.06.2007г.</t>
  </si>
  <si>
    <t>Ремонт помещений и частичная замена кровли в оздоровительном лагере "Березка" Управление образования</t>
  </si>
  <si>
    <t>Филиал ФГУП "Охрана" МВД России по Республике Бурятия</t>
  </si>
  <si>
    <t xml:space="preserve">ООО "СтройМонтаж" </t>
  </si>
  <si>
    <t>07.04.06г 13-00</t>
  </si>
  <si>
    <t>24.04.06г 13-30</t>
  </si>
  <si>
    <t>12.05.06г 14-00</t>
  </si>
  <si>
    <t>02.06.06г 10-00</t>
  </si>
  <si>
    <t>20.06.06г 13-30</t>
  </si>
  <si>
    <t>14.06.06г 13-00</t>
  </si>
  <si>
    <t>26.06.06г 14-00</t>
  </si>
  <si>
    <t>03.07.06г 13-30</t>
  </si>
  <si>
    <t>Поломошнов Д.А.</t>
  </si>
  <si>
    <t>10.07.06г  13-30</t>
  </si>
  <si>
    <t>24.07.06г 13-30</t>
  </si>
  <si>
    <t>01.08.06г 13-30</t>
  </si>
  <si>
    <t>21.08.06г 13-30</t>
  </si>
  <si>
    <t>01.09.06г 13-30</t>
  </si>
  <si>
    <t>05.10.06г 13-30</t>
  </si>
  <si>
    <t>25.10.06г 14-00</t>
  </si>
  <si>
    <t>24.1106г 13-30</t>
  </si>
  <si>
    <t>24.11.06г 13-30</t>
  </si>
  <si>
    <t>27.11.06г 13-30</t>
  </si>
  <si>
    <t>28.11.06г 14-00</t>
  </si>
  <si>
    <t>05.12.06г 15-00</t>
  </si>
  <si>
    <t>25.12.06г 14-00</t>
  </si>
  <si>
    <t>Дата/время проведения</t>
  </si>
  <si>
    <t>12.05.06г  14-00</t>
  </si>
  <si>
    <t>07.06.06г</t>
  </si>
  <si>
    <t>23.06.06г 16-00</t>
  </si>
  <si>
    <t>19.07.06г 16-00</t>
  </si>
  <si>
    <t>24.07.06г 16-00</t>
  </si>
  <si>
    <t>31.07.06г</t>
  </si>
  <si>
    <t>01.08.06г 16-00</t>
  </si>
  <si>
    <t>01.08.06г 15-00</t>
  </si>
  <si>
    <t>02.08.06г 16-00</t>
  </si>
  <si>
    <t>03.08.06г 10-00</t>
  </si>
  <si>
    <t>03.08.06г 16-00</t>
  </si>
  <si>
    <t>04.08.06г 16-00</t>
  </si>
  <si>
    <t>15.08.06г</t>
  </si>
  <si>
    <t>21.08.06г 10-00</t>
  </si>
  <si>
    <t>31.08.06г 16-00</t>
  </si>
  <si>
    <t>01.09.06г 16-00</t>
  </si>
  <si>
    <t>15.09.06г 15-00</t>
  </si>
  <si>
    <t>18.10.06г 16-00</t>
  </si>
  <si>
    <t>26.10.06г 13-30</t>
  </si>
  <si>
    <t>27.10.06г 10-00</t>
  </si>
  <si>
    <t>27.10.06г 13-30</t>
  </si>
  <si>
    <t>07.11.06г 13-30</t>
  </si>
  <si>
    <t>17.11.06г 11-00</t>
  </si>
  <si>
    <t>28.11.06г 11-00</t>
  </si>
  <si>
    <t>01.12.06г 10-00</t>
  </si>
  <si>
    <t>13.12.06г 10-00</t>
  </si>
  <si>
    <t>13.12.06г 11-00</t>
  </si>
  <si>
    <t>15.123.06г 10-00</t>
  </si>
  <si>
    <t>17.12.06г 10-00</t>
  </si>
  <si>
    <t>21.12.06г 10-00</t>
  </si>
  <si>
    <t>Приобретение квартиры для нужд МУЗ "Мухоршибирская ЦРБ"</t>
  </si>
  <si>
    <t>Монтаж охранно-пожарной сигнализации в Отделе социальной защиты населения по Мухолршибирскому району</t>
  </si>
  <si>
    <t>Приобретение и поставка автомобилей ВАЗ 2107 или эквивалент для МУЗ "Мухоршибирская ЦРБ"</t>
  </si>
  <si>
    <t>Приобретение и поставка автомобилей ВАЗ 2107 или эквивалент для УО</t>
  </si>
  <si>
    <t>Изделия медицинского назначения для клинической лаборатории</t>
  </si>
  <si>
    <t>Ремонт кабинетов в административном здании №2 для отдела культуры</t>
  </si>
  <si>
    <t>Приобретение музыкальной аппаратуры для детской школы искусств</t>
  </si>
  <si>
    <t>БРО ВДПО</t>
  </si>
  <si>
    <t>14.06.2007г</t>
  </si>
  <si>
    <t>15.06.2007г</t>
  </si>
  <si>
    <t>Программа Ветхое Жилье</t>
  </si>
  <si>
    <t>Ремонт участковой больницы Саган-Нур</t>
  </si>
  <si>
    <t>Монтаж, установка и изготовление оконных блоков и дверей из ПВХ для МУЗ "Мухоршибирская ЦРБ"</t>
  </si>
  <si>
    <t>Ремонт Детской школы искусств п. Саган-Нур</t>
  </si>
  <si>
    <t>Поставка автобуса марки ПАЗ-672 (или эквивалент) для Комитета по УИ и МХ</t>
  </si>
  <si>
    <t>Програмный продукт для Районного управления финансов</t>
  </si>
  <si>
    <t>Приобретение котлоагрегатов "Братск-1М" (или эквивалент) и "Е1/9" (или эквивалент) для Комитета по УИ и МХ</t>
  </si>
  <si>
    <t>20.07.2007г (10:00)</t>
  </si>
  <si>
    <t>19.07.2007г (10:00)</t>
  </si>
  <si>
    <t>18.07.2007г. (10:00)</t>
  </si>
  <si>
    <t>09.07.2007г (10:00)</t>
  </si>
  <si>
    <t>19.07.2007г (13:00)</t>
  </si>
  <si>
    <t>18.07.2007г (13:00)</t>
  </si>
  <si>
    <t>Открытый аукцион</t>
  </si>
  <si>
    <t>Услуги автотранспорта для прокладке оптического кабеля на расстоянии 140 км. к семлам Мухоршибирского района</t>
  </si>
  <si>
    <t>Номер в реестре контрактов</t>
  </si>
  <si>
    <t>Приобретение компьютерной техники для районного управления финансов</t>
  </si>
  <si>
    <t>ОАО "Агропроммехмонтаж"</t>
  </si>
  <si>
    <t>отменен в связи с отсутствием участников конкурса</t>
  </si>
  <si>
    <t>ООО "Автоцентр один"</t>
  </si>
  <si>
    <t>03.07.07г (10.00) продлен в связи с изменениями на 06.07.2007г (10.00)</t>
  </si>
  <si>
    <t>06.07.07г. Документы принимаются до 10.00 проведение аукциона 13.07.2007г. (10.00)</t>
  </si>
  <si>
    <t>29.06.2007г. В 10.00</t>
  </si>
  <si>
    <t>10.07.07г. В 11.00 окончание подачи заявок, аукцион проводится 17.07.2007 г. (10.00)</t>
  </si>
  <si>
    <t>Приобретение и поставка литературы для межпоселенческой библиотеки Мухоршибирского района</t>
  </si>
  <si>
    <t>Приобретение и поставка автомобиля марки МК-18 на шасси КАМАЗ - 43253-1011-15 (или эквивалент) для комитета по УИ и МХ (мусоровоз)</t>
  </si>
  <si>
    <t>Капитальный ремонт теплотрассы в с. Хошун-Узур протяженностью 200 м</t>
  </si>
  <si>
    <t>09.08.07г. (14:00)</t>
  </si>
  <si>
    <t>Капитальный ремонт теплотрассы в п. Саган-Нур от ЦТП 2 протяженностью 273 м</t>
  </si>
  <si>
    <t>09.08.07г. (10:00)</t>
  </si>
  <si>
    <t>ООО "Компания "Фарм Техника" г. Чита</t>
  </si>
  <si>
    <t>ООО "Профтехресурс"</t>
  </si>
  <si>
    <t>ИП "Шалахов Юрий Николаевич"</t>
  </si>
  <si>
    <t>Создание опорно-межевой сети в с. Гашей, с. Хонхолой, с. Старый Заган, с. Новый Заган Мухоршибирского района</t>
  </si>
  <si>
    <t>07.08.07г (15:00)</t>
  </si>
  <si>
    <t>Ремонт асфальтобетонного покрытия дорог в п. Саган-Нур</t>
  </si>
  <si>
    <t>Обработка гербицидами зарослей дикой конопли на территории сельского послениея "Подлопатинское"</t>
  </si>
  <si>
    <t>Изготовление, монтаж и отедлка оконных блоков из ПВХ в спортивном зале Мухоршибирской СОШ №1</t>
  </si>
  <si>
    <t>Ремонт ДОУ детский сад "Земляничка" п. Саган-Нур</t>
  </si>
  <si>
    <t>Работа сектора по муниципальным закупкам в Мухоршибирском районе администрации муниципального образования "Мухоршибирский район" за 2007 год</t>
  </si>
  <si>
    <t>14.08.07г (10:00) рассмотрение 14.08.07г. Подведение итогов 21.08.07г.</t>
  </si>
  <si>
    <t>ООО "Кейсистемс" г. Чебоксары (единственный участник)</t>
  </si>
  <si>
    <t>ООО "Тепловик" лот №1 - 1100000 руб, лот №2 - 450000 руб.</t>
  </si>
  <si>
    <t>СПК "Колхоз Искра" (единственный участник аукциона) лот №1 - 800000 руб. лот №2 - 200000 руб.</t>
  </si>
  <si>
    <t>СПК "Кникольское"</t>
  </si>
  <si>
    <t>Изготовление мусорных контейнгеров для комитета по УИ и МХ</t>
  </si>
  <si>
    <t>Проведение аварийно-ремонтных работ на теплотрассе котельной "Школьная" с. Хошун-Узур</t>
  </si>
  <si>
    <t>Ремонт теплотрассы и котельной ООО ПМК с. Шаралдай</t>
  </si>
  <si>
    <t>30.07.2007г. (10:00)</t>
  </si>
  <si>
    <t>Капитальный ремонт теплотрассы от ТК 14-2 по ул. Школьная в п. Саган-Нур</t>
  </si>
  <si>
    <t>01.08.2007г. (10:00)</t>
  </si>
  <si>
    <t>Поставка котла марки КВр-1,16 (или эквивалент) с механической топкой для комитета по УИ и МХ</t>
  </si>
  <si>
    <t>21.08.07г (10:00) рассмотрение 23.08.07г. Подведение итогов 28.08.07г.</t>
  </si>
  <si>
    <t>Поставка и монтаж котла марки КВ-1,0 (или эквивалент) с механической подачей угля "Шурующая планка" для комитета по УИ и МХ</t>
  </si>
  <si>
    <t>21.08.07г (14:00) рассмотрение 23.08.07г. Подведение итогов 28.08.07г.</t>
  </si>
  <si>
    <t>ООО "Автоцентр один" единственный участник размещения заказа</t>
  </si>
  <si>
    <t>Поставка и установка котла марки FB42 DG (или эквивалент) для Новозаганского СП</t>
  </si>
  <si>
    <t>Благоустройство стадиона школы №2 в с. Мухоршибирь</t>
  </si>
  <si>
    <t>Установка пожарной сигнализации в Никольской средней общеобразовательной школе</t>
  </si>
  <si>
    <t>Ремонт административного здания №2 (покраска фасада) по ул. Доржиева 21</t>
  </si>
  <si>
    <t>Приобретение и поставка спортивного инвентаря длс ДЮСШ</t>
  </si>
  <si>
    <t>ООО "Шалом"</t>
  </si>
  <si>
    <t>ООО "Феликс"</t>
  </si>
  <si>
    <t>ЛОТ№1 - ООО "ТАН"                     ЛОТ №2 - ООО "Комплайт"</t>
  </si>
  <si>
    <t>Приобретение оргтехники для Финансового управления</t>
  </si>
  <si>
    <t>Ремонт улицы Ленина в с. Мухоршибирь</t>
  </si>
  <si>
    <t>28.08.07г (10:00) рассмотрение 28.08.07г. Подведение итогов 30.08.07г.</t>
  </si>
  <si>
    <t>28.08.07г (10:00) рассмотрение 30.08.07г. Подведение итогов 03.09.07г.</t>
  </si>
  <si>
    <t>Пожарная сигнализация Бомская СОШ</t>
  </si>
  <si>
    <t>Пожарная сигнализация Калиновская СОШ</t>
  </si>
  <si>
    <t>Пожарная сигнализация Подлопатинская СОШ</t>
  </si>
  <si>
    <t>Приобретение инкубатора для новорожденных для МУЗ "Мухоршибирская ЦРБ"</t>
  </si>
  <si>
    <t>02.08.2007г. (10:00)</t>
  </si>
  <si>
    <t>26.07.2007г. (10:00) продлен срок до 06.08.07г (10:00)</t>
  </si>
  <si>
    <t>23.07.2007г. (10:00) продлен срок до 30.07.07г. (10:00)</t>
  </si>
  <si>
    <t xml:space="preserve">30.07.07г в 10:00 </t>
  </si>
  <si>
    <t>несостоявшийся в связи с отсутствием аукционных заявок</t>
  </si>
  <si>
    <t>Формирование земельных участков для комитета по УИ и МХ</t>
  </si>
  <si>
    <t>06.08.07г. (10:00)</t>
  </si>
  <si>
    <t>Печатающий аппарат для редакции газеты "Земля Мухорошибирская"</t>
  </si>
  <si>
    <t>Приобретение и поставка мебели для Мухоршибирской средней общеобразовательной школы №1</t>
  </si>
  <si>
    <t>Приобретение и поставка компьютерной техники для Мухоршибирской средней общеобразовательной школы №1</t>
  </si>
  <si>
    <t>Приобретение и поставка компьютерной техники для Саган-Нурской средней общеобразовательной школы №2</t>
  </si>
  <si>
    <t>Закупка несостоялась в связи с отсутствием участников размещения заказа. Директору Мухоршибирской средней общеобразовательной школы рекомендовано руководствоваться частью 8 статьи 46 Федерального закона № 94-ФЗ от 21.07.2005г.</t>
  </si>
  <si>
    <t>МУП Теплосети п. Саган-Нур</t>
  </si>
  <si>
    <t>ООО "Олспорт" г. Екатеринбург</t>
  </si>
  <si>
    <t>ООО "ПКФ противопожарных работ "Рубин"</t>
  </si>
  <si>
    <t>Текущий и ямочный ремонт дороги, устройство площадки и примыканий по ул. Медиков в с. Мухоршибирь</t>
  </si>
  <si>
    <t xml:space="preserve">Устройство тротуаров с установкой бордюров и укладкой смеси асфальтобетонной по ул. Доржиева </t>
  </si>
  <si>
    <t>ООО "Акватория"</t>
  </si>
  <si>
    <t>ООО "ТПК Учснаб"</t>
  </si>
  <si>
    <t>Индивидуальный предприниматель Жигмитов Е.Б.</t>
  </si>
  <si>
    <t>ООО "ГЕО-СТРОЙ"</t>
  </si>
  <si>
    <t>Индивидуальный предприниматель Иванова С.П.</t>
  </si>
  <si>
    <t>Индивидуальный предприниматель Игумнов В.И.</t>
  </si>
  <si>
    <t>ООО "ТехноЭкспорт" г. Красноярск</t>
  </si>
  <si>
    <t>ИП Шумилова Е.Л.</t>
  </si>
  <si>
    <t>Проведение ремонтно-востановительных работ на теплотрассе и котельной муниципального образования селдьское поселение "Барское"</t>
  </si>
  <si>
    <t>17.07.2007г.</t>
  </si>
  <si>
    <t>Кузнецова Улита Васильевна</t>
  </si>
  <si>
    <t>ООО "ИСТ-спецстрой"</t>
  </si>
  <si>
    <t>ИП Фалк - наибольший объем выполныемых работ</t>
  </si>
  <si>
    <t>Ремонтно-востановительные работы системы водоснабжения в Кусотинской СОШ</t>
  </si>
  <si>
    <t>ООО "Строй-Трейд"</t>
  </si>
  <si>
    <t>13.08.07г. (10:00) срок продлен на основании ч.7 ст.46 ФЗ №94-ФЗ до 21.08.2007г. (10:00)</t>
  </si>
  <si>
    <t>Поставка литературы для Мухоршибирской межпоселенческой библиотеки</t>
  </si>
  <si>
    <t>Капитальный ремонт клуба в отделении востановительного лечения "Березка"</t>
  </si>
  <si>
    <t>27.08.2007г. (10:00)</t>
  </si>
  <si>
    <t>07.08.07г (14:00)</t>
  </si>
  <si>
    <t>13.08.07г (10:00) подведение итогов 24.08.2007г. (10:00)</t>
  </si>
  <si>
    <t>ООО "Бурятдорстрой"</t>
  </si>
  <si>
    <t>ООО "Фриком" (единственный участник аукциона)</t>
  </si>
  <si>
    <t xml:space="preserve">20.08.07г в 10:00 окончание приема заявок в 11:00 рассмотрение заявок </t>
  </si>
  <si>
    <t xml:space="preserve">                  </t>
  </si>
  <si>
    <t>Закупка несостоялась в связи с отсутствием участников размещения заказа. рекомендовано руководствоваться частью 8 статьи 46 Федерального закона № 94-ФЗ от 21.07.2005г.</t>
  </si>
  <si>
    <t>22.08.2007г. (10:00) продлен срок котировки до 10 сентября 2007 (10:00)</t>
  </si>
  <si>
    <t>ИП Копылов А.Д.</t>
  </si>
  <si>
    <t>15.08.07г. (10:00) срок продлен в до 23.08.07г.(10:00) срок продлен до 31 августа 2007г.</t>
  </si>
  <si>
    <t>Изготовление, монтаж и установка оконных блоков из ПВХ для МО СП "Мушибирское</t>
  </si>
  <si>
    <t>10.09.2007 (10:00) рассмотрение 11.09.2007</t>
  </si>
  <si>
    <t>Конкурс признан несостоявшимся в связи с отсутствием заявок на участие в конкурсе</t>
  </si>
  <si>
    <t>ООО КЗ "Росэнергопром" г. Барнаул</t>
  </si>
  <si>
    <r>
      <t xml:space="preserve">Варфоломеев Николай Григорьевич </t>
    </r>
    <r>
      <rPr>
        <sz val="8"/>
        <rFont val="Arial Cyr"/>
        <family val="0"/>
      </rPr>
      <t>по лотам №1, 2, 3 - признан несостоявшимся в связи с отсутствием участников размещения заказа</t>
    </r>
  </si>
  <si>
    <t>устройство тротуаров с установкой бордюров и укладки смеси асфальтобетонной по ул. Доржиева в с. Мухоршибирь</t>
  </si>
  <si>
    <t>ФГУП "Бурятавтодор" Мухоршибирский ДРСУч</t>
  </si>
  <si>
    <t>текущий и ямочный ремонт дороги, устройство площадки и примыканий по ул. Медиков в с. Мухоршибирь</t>
  </si>
  <si>
    <t>Капитальный ремонт тепловодосетей в с. Хонхолой протяженностью 40 метров</t>
  </si>
  <si>
    <t>Монтаж котла "Братск" в с. Никольск</t>
  </si>
  <si>
    <t>Монтаж котла "Братск" в с. Шаралдай</t>
  </si>
  <si>
    <t>Монтаж котла "КВ-0,8" в с. Харашибирь</t>
  </si>
  <si>
    <t>Поставка котла марки "КВ-1,0" для котельной в с. Хонхолой Мухъоршибирского района</t>
  </si>
  <si>
    <t>Решение КЧС №14 от 28.08.2007г.</t>
  </si>
  <si>
    <t>Решение КЧС №15 от 04.09.2007г.</t>
  </si>
  <si>
    <t>СПК "Колхоз Искра"</t>
  </si>
  <si>
    <t>номер контракта №1-07</t>
  </si>
  <si>
    <t>номер контракта №2-07</t>
  </si>
  <si>
    <t>номер контракта №5-07</t>
  </si>
  <si>
    <t>номер контракта №6-07</t>
  </si>
  <si>
    <t>номер контракта №7-07</t>
  </si>
  <si>
    <t>номер контракта №8-07</t>
  </si>
  <si>
    <t>номер контракта №9-07</t>
  </si>
  <si>
    <t>номер контракта №10-07</t>
  </si>
  <si>
    <t>номер контракта №11-07</t>
  </si>
  <si>
    <t>номер контракта №12-07</t>
  </si>
  <si>
    <t>Установка фасада районного парка культуры и отдыха в с. Мухоршибирь</t>
  </si>
  <si>
    <t>25.09.2007 (10:00) рассмотрение 26.09.2007</t>
  </si>
  <si>
    <r>
      <t xml:space="preserve">Ремонт многоквартирных домов в Мухоршибирском районе: </t>
    </r>
    <r>
      <rPr>
        <b/>
        <sz val="8"/>
        <rFont val="Arial Cyr"/>
        <family val="0"/>
      </rPr>
      <t>лот №1 - п. Саган-Нур пер. Центральный д3</t>
    </r>
  </si>
  <si>
    <t>лот №2 - п. Саган-Нур, пр-кт 70 лет Октября 1</t>
  </si>
  <si>
    <t>лот №3 - п. Саган-Нур ул. Лесная 1</t>
  </si>
  <si>
    <t>лот №4 - п. Саган-Нур, пр-кт 70 лет Октября 1</t>
  </si>
  <si>
    <t>лот №5 - с. Мухоршибирь, ул. Доржиева 27</t>
  </si>
  <si>
    <t>лот №7 -с. Мухоршибирь ул. Новая 7</t>
  </si>
  <si>
    <t>лот №6 - с. Мухоршибирь ул. Доржиева 29</t>
  </si>
  <si>
    <t>лот №8 - с. Мухоршибирь ул. 30 лет Победы 10</t>
  </si>
  <si>
    <t>11.10.2007 (10:00) окончание подачи заявок, 15.10.2007 - рассмотрение заявок, 18.10.2007 (10:00) проведение аукциона</t>
  </si>
  <si>
    <t>лот №1 с. Харашибирь</t>
  </si>
  <si>
    <t>лот №2 с. Шаралдай</t>
  </si>
  <si>
    <t>лот №3 у. Цолга</t>
  </si>
  <si>
    <t>лот №4 с. Мухоршибирь</t>
  </si>
  <si>
    <t>лот №5 с. Мухоршибирь</t>
  </si>
  <si>
    <t>29.10.07г вскрытие конвертов в (10:00), рассмотрение 31.10.07г., подведение итогов 06.11.07г.</t>
  </si>
  <si>
    <t>Проведение работ по государственной кадастровой оценке земель населенных пунктов Мухоршибирского района</t>
  </si>
  <si>
    <t>08.10.2007 (10:00) рассмотрение 09.10.2007 г.</t>
  </si>
  <si>
    <t>ИП Момот И.М</t>
  </si>
  <si>
    <t>ФГУП "Госземкадастрсъемка"</t>
  </si>
  <si>
    <t>МУП ЖКО "Саган-Нур"</t>
  </si>
  <si>
    <t>Строительство ВЛ 0,4КВ-10 с ТП 10/04 Кв второй очереди в п. Саган-Нур</t>
  </si>
  <si>
    <t>05.11.2007 (10:00) Рассмотрение заявок 05.11.2007г. Проведение аукциона 19.11.07г.</t>
  </si>
  <si>
    <t>Оказание услуг по предоставлению кредитных ресурсов по возобновляемой кредитной линии</t>
  </si>
  <si>
    <t>Оказание услуг по теплоснабжению, горячему и холодному водоснабжению и вывозу жидких и твердых отходов в села Мухоршибирь и Новый Заган</t>
  </si>
  <si>
    <t>Вскрытие конвертов 19.11.2007г (14:00), рассмотрение 26.11.07г., Подведение итогов 28.11.07г</t>
  </si>
  <si>
    <t>Устройство подвесного потолка в актовом и гемнастическом залах Мухоршибирской средней школы №1</t>
  </si>
  <si>
    <t>30.10.2007г (14:00) рассмотрение 31.10.2007г</t>
  </si>
  <si>
    <t>Техническая инвентаризация и оформление технических паспортов на муниципальное имущество</t>
  </si>
  <si>
    <t>Поставка автомобиля марки Волга - 31105 или эквивалент</t>
  </si>
  <si>
    <t>Поставка литературы для Районного отдела культуры</t>
  </si>
  <si>
    <t>Общая сумма выставляемая на торги по состоянию на 01.10.2007г</t>
  </si>
  <si>
    <t>Общая сумма заключенных договоров по состоянию на 01.10.2007г</t>
  </si>
  <si>
    <t>29.10.2007г (14:00) рассмотрение 30.10.2007г срок продлен до 06.11.2007г (14:00)</t>
  </si>
  <si>
    <t>30.10.2007г (14:00) рассмотрение 31.10.2007г продлен срок до 08.11.2007г (14:00)</t>
  </si>
  <si>
    <t>ООО "Автоцентр - Двадцать четыре"</t>
  </si>
  <si>
    <t>признан несостоявшимся на основании ч.5 ст. 26 ФЗ №94-ФЗ от 21.07.2005г.</t>
  </si>
  <si>
    <t>Отменен на основании  заявления Заказчика (в связи сразъяснением Минэкономразвития РФ касающееся аренды имущества от 02.10.2007г №14902-АП/Д04</t>
  </si>
  <si>
    <t>Конкурс признан несостоявшимся в связи с отклонением заявки участника размещения заказа (занижение объемов указанных в смете)</t>
  </si>
  <si>
    <t>Приобретение оргтехники для Саган-Нурской СОШ</t>
  </si>
  <si>
    <t>Поставка и приобретение новогодних подарков для детей Мухоршибирского района</t>
  </si>
  <si>
    <t>ЗАО "ЭЛСИ"</t>
  </si>
  <si>
    <t>Бельский Иван Георгиевич</t>
  </si>
  <si>
    <t>Михайлова Евдокия Лаврентьевна</t>
  </si>
  <si>
    <t>Павлуцкий Григорий Илларионович</t>
  </si>
  <si>
    <t>Филиал ФГУП "Ростехинвентраризация Федеральное БТИ" по Республики Бурятия</t>
  </si>
  <si>
    <t>ООО "Топ-Книга" г. Новосибирск</t>
  </si>
  <si>
    <t>12.11.2007г (14:00) рассмотрение 13.11.2007г . Срок продлен до 20.11.2007г (10:00)</t>
  </si>
  <si>
    <t>Капитальный ремонт кровли в Саган-Нурской детской школе искусств</t>
  </si>
  <si>
    <t>26.11.2007г (12:00) рассмотрение 27.11.2007г</t>
  </si>
  <si>
    <t>Ремонтно-востановительные работы системы отопления в спортивном зале Тугнуйской СОШ</t>
  </si>
  <si>
    <t>номер контракта №13-07</t>
  </si>
  <si>
    <t>Решение КЧС №19 от 02.11.2007г.</t>
  </si>
  <si>
    <t>ЗАО "Кондитерпром"</t>
  </si>
  <si>
    <t>ООО "Норд компьютерс"</t>
  </si>
  <si>
    <t>Поставка автомобиля марки ГАЗ - 3102 или эквивалент для МО СП "Саган-Нурское"</t>
  </si>
  <si>
    <t>03.12.2007г. (10:00) рассмотрение 04.12.2007г.</t>
  </si>
  <si>
    <t>Вскрытие конвертов 19.11.07г (10:00) рассмотрение заявок 22.11.07г</t>
  </si>
  <si>
    <t>ОАО АК "Росбанк" (конкурс признан несостоявшимся на основании п.4 ч.1 ст. 12 ФЗ №94-ФЗ от 21.07.2005г.)</t>
  </si>
  <si>
    <t>ООО "Строй Трейд"</t>
  </si>
  <si>
    <t>ООО "Автоцентр - Десять"</t>
  </si>
  <si>
    <t>Ремонт кровли Нарсатуйской средней общеобразовательной школы</t>
  </si>
  <si>
    <t>номер контракта №14-07</t>
  </si>
  <si>
    <t>Решение КЧС №20 от 29.11.2007г.</t>
  </si>
  <si>
    <t>Вскрытие конвертов 15.01.2007г. В (10:00) рассмотрение 17.01.2007г. Подведение итогов 24.01.2007г.</t>
  </si>
  <si>
    <t>Приобретение жилого дома по программе "Переселение граждан из ветхого аварийного жилья в 2007-2008гг"</t>
  </si>
  <si>
    <t>17.12.2007г. (10:00) рассмотрение 18.12.2007г.</t>
  </si>
  <si>
    <t>Приобретение автомобиля марки ГАЗ 3309 (или эквивалент) мусоровоз с боковой загрузкой</t>
  </si>
  <si>
    <t>Вскрытие конвертов 17.12.2007г (10:00), рассмотрение 18.12.07г., Подведение итогов 18.12.07г</t>
  </si>
  <si>
    <t>Родионова Гульфариза Саматовна (физическое лицо)</t>
  </si>
  <si>
    <t>ООО "Автоцентр-Восемнадцать"</t>
  </si>
  <si>
    <t>(Десять миллионов семьсот пятьдесят пять тысяч триста семьдесят восемь) рублей 37 коп.</t>
  </si>
  <si>
    <t>(девяноста миллионов пятьсот семьдесят шесть тысяч девятьсот девяноста восемь) рублей 51 коп.</t>
  </si>
  <si>
    <t>(Сто восемь миллионов семьсот сорок тысяч четыреста сорок семь) рублей 90 коп.</t>
  </si>
  <si>
    <t>Приобретение и поставка расходного материала для клинической лаборатории</t>
  </si>
  <si>
    <t>Приобретение и поставка расходных материалов для хирургического отделения МУЗ "Мухоршибирская ЦРБ"</t>
  </si>
  <si>
    <t>Приобретение специализированной техники (водовозка) для Комитета по УИ и МХ</t>
  </si>
  <si>
    <t>Окончание подачи заявок 04.02.2008г. Проведение аукциона 12.02.2008г.</t>
  </si>
  <si>
    <t>Вывоз жидких бытовых отходов МУЗ "Мухоршибирская ЦРБ" ЛОТ №1</t>
  </si>
  <si>
    <t>Вывоз твердых бытовых отходов МУЗ "Мухоршибирская ЦРБ" ЛОТ №2</t>
  </si>
  <si>
    <t>Окончание подачи заявок 21.02.2008г. (10:00) Проведение аукциона 28.02.2008г. (10:00)</t>
  </si>
  <si>
    <t>Приобретение и поставка ГСМ для МУЗ "Мухоршибирская ЦРБ" АИ-92</t>
  </si>
  <si>
    <t>АИ-80</t>
  </si>
  <si>
    <t>Окончание подачи заявок 26.02.2008г. (10:00) Проведение аукциона 11.03.2008г. (10:00)</t>
  </si>
  <si>
    <t>Приобретение и поставка бытовой химии для нужд МУЗ "Мухоршибирская ЦРБ"</t>
  </si>
  <si>
    <t>Источник финансирования</t>
  </si>
  <si>
    <t>МБ</t>
  </si>
  <si>
    <t>МБ - 200000</t>
  </si>
  <si>
    <t>ОМС</t>
  </si>
  <si>
    <t>Открытые конкурсы</t>
  </si>
  <si>
    <t>Окончание подачи заявок 26.02.2008г. (10:00) Проведение аукциона 12.03.2008г. (10:00)</t>
  </si>
  <si>
    <t>Вскрытие конвертов  03.03.2008г. (15:00) рассмотрение 05.03.08г. Подведение итогов 11.03.08г.</t>
  </si>
  <si>
    <t>Количество участников/ количество отклоненных участников (причина)</t>
  </si>
  <si>
    <t>1 (признан несостоявшимся на основании ч.11 ст.35 ФЗ №94-ФЗ от 21.07.2005г.)</t>
  </si>
  <si>
    <t>1 (признан несостоявшимся на основании ч.4 ст.27 ФЗ №94-ФЗ от 21.07.2005г.)</t>
  </si>
  <si>
    <t>ООО "Барис"</t>
  </si>
  <si>
    <t>2 / 1 (основание несоответствие требованиям указанным в извещении запроса котировок цен (ч.3 ст.47 ФЗ №94-ФЗ от 21.07.2005г.</t>
  </si>
  <si>
    <t>Приобретение медикаментов для МУЗ "Мухоршибирская ЦРБ"</t>
  </si>
  <si>
    <t>Приобретение продуктов питания для нужд МУЗ "Мухоршибирская ЦРБ"</t>
  </si>
  <si>
    <t>Окончание подачи заявок 28.02.2008г. (10:00) Проведение аукциона 17.03.2008г. (14:00)</t>
  </si>
  <si>
    <t>Приобретение и поставка ГСМ для администрации МО "Мухоршибирский район"</t>
  </si>
  <si>
    <t>Поставка продуктов питания для Мухоршибирской средней общеобразовательной школы №2</t>
  </si>
  <si>
    <t>РБ, Внебюджетные средства</t>
  </si>
  <si>
    <t>Окончание подачи заявок 06.02.2008г. (10:00) Рассмотрение заявок 07.02.2008г.</t>
  </si>
  <si>
    <t>Приобретение продуктов питания для муниципального дошкольного образовательного учреждения д/с "Сказка"</t>
  </si>
  <si>
    <t>Приобретение продуктов питания для муниципального дошкольного образовательного учреждения д/с "Звездочка"</t>
  </si>
  <si>
    <t>Приобретение продуктов питания для муниципального дошкольного образовательного учреждения д/с "Земляничка"</t>
  </si>
  <si>
    <t>МБ, внебюджетные источники</t>
  </si>
  <si>
    <t>Приобретение продуктов питания для Общеобразовательного учреждения Саган-Нурская средняя общеобразовательная школа</t>
  </si>
  <si>
    <t>Приобретение продуктов питания для Общеобразовательного учреждения Мухоршибирская средняя общеобразовательная школа №1</t>
  </si>
  <si>
    <t>Окончание подачи заявок 07.03.2008г. (10:00) Проведение аукциона 19.03.2008г. (14:00)</t>
  </si>
  <si>
    <t>Окончание подачи заявок 07.03.2008г. (10:00) Проведение аукциона 24.03.2008г. (14:00)</t>
  </si>
  <si>
    <t>Окончание подачи заявок 07.03.2008г. (10:00) Проведение аукциона 20.03.2008г. (14:00)</t>
  </si>
  <si>
    <t>Окончание подачи заявок 07.03.2008г. (10:00) Проведение аукциона 19.03.2008г. (10:00)</t>
  </si>
  <si>
    <t>Окончание подачи заявок 07.03.2008г. (10:00) Проведение аукциона 24.03.2008г. (10:00)</t>
  </si>
  <si>
    <t>Разработка программы "Комплексное развитие коммунальной инфраструктуры муниципального образования "Мухоршибирский район" Республики Бурятия"</t>
  </si>
  <si>
    <t>Вскрытие конвертов  26.03.2008г. (10:00) рассмотрение 07.04.08г. Подведение итогов 10.04.08г.</t>
  </si>
  <si>
    <t>Окончание подачи заявок 11.03.2008г. (15:00) Проведение аукциона 25.03.2008г. (10:00)</t>
  </si>
  <si>
    <t>ООО "Коммунальщик-1"</t>
  </si>
  <si>
    <t>Окончание подачи заявок 05.03.2008г. (10:00) Рассмотрение заявок 06.03.2008г.</t>
  </si>
  <si>
    <t>2 (признан несостоявшимся на основании ч.11 ст.35 ФЗ №94-ФЗ от 21.07.2005г.)</t>
  </si>
  <si>
    <t>ООО "Автоцентр-Восемь"</t>
  </si>
  <si>
    <t>ЗАО "Формула Развития" г. Иркутск</t>
  </si>
  <si>
    <t>ИП Богомазова А.Е., ООО "Молоко"</t>
  </si>
  <si>
    <t>ИП Богомазова А.Е., ООО "Молоко", ООО "Такт"</t>
  </si>
  <si>
    <t>ИП Богомазова А.Е.,  ООО "Такт"</t>
  </si>
  <si>
    <t>1 (на осн. Соотв. всем требованиям указанным в извещении о проведении ЗК - ч.2 ст.47, п.8 ч.2 ст. 55 ФЗ №94-ФЗ от 21.07.2005г.)</t>
  </si>
  <si>
    <t>4/1 (отклонена на основании п.4 ч.1 ст. 12 ФЗ №94-ФЗ от 21.07.2005г.)</t>
  </si>
  <si>
    <t>Капитальный ремонт дома культуры в МО СП "Харашибирское"</t>
  </si>
  <si>
    <t>бюджет сельского поселения</t>
  </si>
  <si>
    <t>Окончание подачи заявок 31.03.2008г. (10:00) Рассмотрение заявок 01.04.2008г.</t>
  </si>
  <si>
    <t>Окончание подачи заявок 07.04.2008г. (15:00) Проведение аукциона 22.04.2008г. (10:00)</t>
  </si>
  <si>
    <t>ОАО "Медтехника", ИП Бадмаева Э.В.</t>
  </si>
  <si>
    <t>Приобретение оргтехники для учреждений бюджетной сферы района (Финансовое управление)</t>
  </si>
  <si>
    <t>ООО "ДОС"</t>
  </si>
  <si>
    <t>Окончание подачи заявок 21.04.2008г. (10:00) Проведение аукциона 06.05.2008г. (10:00)</t>
  </si>
  <si>
    <t>Приобретение и поставка иммуноглобулина и спиртов для МУЗ "Мухоршибирская ЦРБ"</t>
  </si>
  <si>
    <t>Окончание подачи заявок 06.05.2008г. (15:00) Проведение аукциона 22.05.2008г. (10:00)</t>
  </si>
  <si>
    <t>МБ - 751290 рубл., ОМС</t>
  </si>
  <si>
    <t>ГП РБ "Бурят-Фармация", ООО "Восточная медицинская компания", ИП Бадмаева Э.В.</t>
  </si>
  <si>
    <t>11/3 (отклонены на основании п.4 ч.1 ст. 12 ФЗ №94-ФЗ от 21.07.2005г.</t>
  </si>
  <si>
    <t>Отменен на основании заявления главного врача от 24.04.08г.</t>
  </si>
  <si>
    <t>На основании ч.11 ст. 35 ФЗ от 21.07.2005г. №94-ФЗ аукцион признан несостоявшимся</t>
  </si>
  <si>
    <t>ООО "Комплайт", ООО "Эликом Плюс"</t>
  </si>
  <si>
    <t>Установка пластиковых окон в здании дома культуры (заказчик: МО СП "Мухоршибирское")</t>
  </si>
  <si>
    <t>бюджет поселения</t>
  </si>
  <si>
    <t>Окончание подачи заявок 22.05.2008г. (10:00) Рассмотрение заявок 23.05.2008г.</t>
  </si>
  <si>
    <t>РБ</t>
  </si>
  <si>
    <t>Поставка автомобиля марки УАЗ или эквивалент для МУЗ "Мухоршибирская ЦРБ"</t>
  </si>
  <si>
    <t>Ремонт палат для ветеранов ВОВ в МУЗ "Мухоршибирская ЦРБ"</t>
  </si>
  <si>
    <t>Окончание подачи заявок 02.06.2008г. (10:00) Рассмотрение заявок 03.06.2008г.</t>
  </si>
  <si>
    <t>Поставка продуктов питания для Цолгинской СОШ (заказчик: Цолгинская СОШ)</t>
  </si>
  <si>
    <t>Поставка продуктов питания для Новозаганской СОШ (заказчик: Новозаганская СОШ)</t>
  </si>
  <si>
    <t>Поставка продуктов питания для Галтайская СОШ (заказчик: Галтайская СОШ)</t>
  </si>
  <si>
    <t>Окончание подачи заявок 29.05.2008г. (10:00) Рассмотрение заявок 30.05.2008г.</t>
  </si>
  <si>
    <t>Поставка продуктов питания для ДОЛ "Березка" (заказчик: Дом детского творчества)</t>
  </si>
  <si>
    <t>Отмененные заказы</t>
  </si>
  <si>
    <t>2/1 (1 отклонен на основании ч.3 ст.47 ФЗ несоответствие требованиям)</t>
  </si>
  <si>
    <t>Приобретение нежилого помещения площадью не менее 90,0 кв.м. для фельшерско-акушерского пенкта в с. Бар для МУЗ "Мухоршибирская ЦРБ"</t>
  </si>
  <si>
    <t>Вскрытие конвертов  30.06.2008г. (10:00) рассмотрение 03.07.08г. Подведение итогов 10.07.08г.</t>
  </si>
  <si>
    <t>Доработка генерального плана в п. Саган-нур Мухоршибирского района (заказчик: МО СП "Саганнурское")</t>
  </si>
  <si>
    <t>Окончание подачи заявок 09.06.2008г. (10:00) Рассмотрение заявок 10.06.2008г.</t>
  </si>
  <si>
    <t>Окраска фасада жилого 60-ти квартирного дома в п. Саган-Нур, Мухоршибирского района (заказчик: МО СП "Саган-Нурское")</t>
  </si>
  <si>
    <t>Окончание подачи заявок 18.06.2008г. (10:00) Проведение аукциона 01.07.2008г. (10:00)</t>
  </si>
  <si>
    <r>
      <t xml:space="preserve">Окончание подачи заявок 27.05.2008г. (10:00) Рассмотрение заявок 28.05.2008г. </t>
    </r>
    <r>
      <rPr>
        <b/>
        <i/>
        <u val="single"/>
        <sz val="8"/>
        <rFont val="Arial Cyr"/>
        <family val="0"/>
      </rPr>
      <t>Срок продлен до 04.06.2008 (10:00)</t>
    </r>
  </si>
  <si>
    <t>ИП Цыдыпов Б.Д.</t>
  </si>
  <si>
    <t>2/1 (1 отклонен на основании ч.3 ст.47 ФЗ несоответствие требованиям - превышение цены)</t>
  </si>
  <si>
    <t>ООО "Автоцентр-Одиннадцать"</t>
  </si>
  <si>
    <t>ООО "Багульник"</t>
  </si>
  <si>
    <t>ООО "Бурятгражданпроект-3"</t>
  </si>
  <si>
    <t>2/1 (ч.3 ст.47 ФЗ №94-ФЗ от 21.07.2005г. - превышение максимальной цены контракта)</t>
  </si>
  <si>
    <t xml:space="preserve">3/0 </t>
  </si>
  <si>
    <t>Содержание автомобильных дорог местного значения по Мухоршибирскому району на 2008 год</t>
  </si>
  <si>
    <t>Вскрытие конвертов  14.07.2008г. (10:00) рассмотрение 17.07.08г. Подведение итогов 24.07.08г.</t>
  </si>
  <si>
    <t>Вскрытие конвертов  21.07.2008г. (10:00) рассмотрение 24.07.08г. Подведение итогов 30.07.08г.</t>
  </si>
  <si>
    <t>Ремонт тепловых сетей и теплоагрегатов на объектах жизнеобеспечения в Мухоршибирском районе (в рамках мероприятий по подготовке к отопительному сезону 2008-2009 гг.)</t>
  </si>
  <si>
    <t>Замена и монтаж котельного обрудования на объектах жизнеобеспечения в Мухоршибирском районе (в рамках мероприятий по подготовке к отопительному сезону 2008-2009 гг.)</t>
  </si>
  <si>
    <t>ОАО "Барское"</t>
  </si>
  <si>
    <t>1 (признан несостоявшимся на основании ч. 11 ст. 25 ФЗ №94-ФЗ от 21.07.2005г)</t>
  </si>
  <si>
    <t>Приобретение и поставка датчика UST 669/5/7,5 к аппарату ультразвуковому диагностическому для МУЗ Мухоршибирская ЦРБ"</t>
  </si>
  <si>
    <t>Родовые сертификаты</t>
  </si>
  <si>
    <t>Окончание подачи заявок 15.07.2008г. (10:00) Рассмотрение заявок 16.07.2008г.</t>
  </si>
  <si>
    <t>Поставка столового оборудования, мебели для блока "В" и медицинского оборудования для блока "Б" школы с. Хонхолой</t>
  </si>
  <si>
    <t>Субсидия РБ</t>
  </si>
  <si>
    <t>Строительство спортивной площадки в с. Мухоршибирь</t>
  </si>
  <si>
    <t>Окончание подачи заявок 24.07.2008г. (10:00) Проведение аукциона 05.08.2008г. (10:00)</t>
  </si>
  <si>
    <t>Окончание подачи заявок 24.07.2008г. (14:00) Проведение аукциона 05.08.2008г. (14:00)</t>
  </si>
  <si>
    <t>2/1 (не прибытие на аукцион ч.13 ст.37 ФЗ №94-ФЗ от 21.07.2005г.)</t>
  </si>
  <si>
    <t>Выбор подрядной организации на право заключения муниципального контракта на СМР и монтажу оборудования относящегося к СМР с пуско-наладочными работами.</t>
  </si>
  <si>
    <t>Окончание подачи заявок 31.07.2008г. (10:00) Проведение аукциона 12.08.2008г. (10:00)</t>
  </si>
  <si>
    <t>ИП Рымарева Л.Ф.</t>
  </si>
  <si>
    <t>2/1 (несоответствие требованиям установленным в извещении о ЗК ч.3 ст.47 ФЗ №94-ФЗ от 21.07.2005)</t>
  </si>
  <si>
    <t>ФГУП "Бурятавтодор", ИП Иванов С.К., ИП Калашников А.А.</t>
  </si>
  <si>
    <t>3/0</t>
  </si>
  <si>
    <t>ООО "Коммунальщик-1", ООО "ЖЭУ", ООО "Коммунальщик"</t>
  </si>
  <si>
    <t>1/0</t>
  </si>
  <si>
    <t>Установка пластиковых окон в актовом зале Мухоршибирской средней школе №1 (под ключ)</t>
  </si>
  <si>
    <t>Окончание подачи заявок 05.08.2008г. (10:00) Рассмотрение заявок 06.08.2008г.</t>
  </si>
  <si>
    <t>Ремонт актового зала в здании Мухоршибирской СОШ №1</t>
  </si>
  <si>
    <t>Окончание подачи заявок 11.08.2008г. (10:00) Рассмотрение заявок 12.08.2008г.</t>
  </si>
  <si>
    <t>Ремонт системы отопления в здании Дома культуры в с. Харашибирь</t>
  </si>
  <si>
    <t>Бюджет поселения, МБ</t>
  </si>
  <si>
    <t>Окончание подачи заявок 12.08.2008г. (10:00) Рассмотрение заявок 13.08.2008г.</t>
  </si>
  <si>
    <t>Техническая инвентаризация и оформление технических паспортов на находящиеся в муниципальной собственности котельные, теплосети и водосети в Мухоршибирском районе</t>
  </si>
  <si>
    <t>Замена элеваторного узла в Мухоршибирской СОШ №1</t>
  </si>
  <si>
    <t>основание решение КЧС №9 от 31.07.2008г.</t>
  </si>
  <si>
    <t>ИП Иванов Евгений Андреевич</t>
  </si>
  <si>
    <t>2/0</t>
  </si>
  <si>
    <t>Приобретние оргтехники для Мухоршибирской СОШ №2</t>
  </si>
  <si>
    <t>окончание подачи заявок  21.08.2008г. (10:00) Рассмотрение заявок 22.08.2008 г.</t>
  </si>
  <si>
    <t>Поставка санитарно-технического оборудования и иных приспособлений для МУЗ ЦРБ</t>
  </si>
  <si>
    <t>Окончание подачи заявок 21.08.2008 г. (10:00)Рассмотрение 22.08.2008 г.</t>
  </si>
  <si>
    <t>Приобретение специальной мебели для буфетов ЦРБ</t>
  </si>
  <si>
    <t>2/1 (Нессответствие требованиям ч.4 ст.44 ФЗ - отсутствие согласия участника исполнить условия контракта - не указан срок исполнения работ)</t>
  </si>
  <si>
    <t>Автономное учреждение РБ "Гостехинвентаризация-республиканское бюро технической инвентаризации"</t>
  </si>
  <si>
    <t>ИП Овчинникова, ООО "Бручколлектор"</t>
  </si>
  <si>
    <t>ООО "Строй-тТрейд"</t>
  </si>
  <si>
    <t>ООО "Китой"</t>
  </si>
  <si>
    <t>4/3 (несоответствие требованиям установленным в АД)</t>
  </si>
  <si>
    <t>ООО "Неорд-Компьютерс"</t>
  </si>
  <si>
    <t>Срок окончания подачи заявок 27.08.2008 г. Рассмотрение 28.08.2008 г.</t>
  </si>
  <si>
    <t>3/1 (несоотвествие требования установленным в извещении о проведении ЗК)</t>
  </si>
  <si>
    <t>ООО "Мир Торгового оборудования"</t>
  </si>
  <si>
    <t>Приобретение и поставка автобуса марки Hundai County или эквивалент для МО СП "Саган-Нурское"</t>
  </si>
  <si>
    <t>Бюджет поселения</t>
  </si>
  <si>
    <t>Приобретение и поставка аппарата ИВЛ для новорожденных с массой тела до 500 гр.Bear Cup 750 или эквивалент для МУЗ "Мухоршибирская ЦРБ"</t>
  </si>
  <si>
    <t>Средства родовых сертификатов</t>
  </si>
  <si>
    <t>Отменен на основании заявления главного врача от 26.08.08г. №415</t>
  </si>
  <si>
    <t>Отменен на основании отсутствия заявок при повторном размещении заказа.</t>
  </si>
  <si>
    <t>Устройство тротуаров в с. Мухоршибирь по улицам Доржиева, Советская, Рабочая</t>
  </si>
  <si>
    <t>Вскрытие конвертов  29.09.2008г. (10:00) рассмотрение 03.10.08г. Подведение итогов 06.10.08г.</t>
  </si>
  <si>
    <t>Выполнение подрядных работ по установке пластиковых окон иметаллических дверей МО СП Шаралдайское</t>
  </si>
  <si>
    <t>окончание подачи заявок 11.09.2008 г.   Рассмотрение 12.09.2008г.</t>
  </si>
  <si>
    <t>Устройство асфальтобетонного покрытия по проспекту 70-лет Октября в п. Саган-Нур</t>
  </si>
  <si>
    <t>МБ, Бюджет поселения</t>
  </si>
  <si>
    <t>Вскрытие конвертов  06.10.2008г. (10:00) рассмотрение 09.10.08г. Подведение итогов 13.10.08г.</t>
  </si>
  <si>
    <t>1 (несоответствие заявки требованиям аукционной доментации)</t>
  </si>
  <si>
    <t>не подано ни одной котировочной заявки</t>
  </si>
  <si>
    <t>Проведение земляных работ по строительству водовода по ул. Соболева п. Саган-Нур</t>
  </si>
  <si>
    <t>Окончание подачи заявок 01.10.2008 г.  Рассмотрение 02.10.2008 г.</t>
  </si>
  <si>
    <t>Проектирование схемы территориального планирования МО "Мухоршибирский район"</t>
  </si>
  <si>
    <t>МБ, РБ</t>
  </si>
  <si>
    <t>Бюджет сельского поселения</t>
  </si>
  <si>
    <t>Вскрытие конвертов 20.10.2008 г. в 14:00; рассмотрение 23.10.2008 г.; итоги 27.10.2008 г.</t>
  </si>
  <si>
    <t>Окончание подачи заявок - 09.10.2008 г. в 10:00; проведение аукциона 20.10.2008 г. в 10:00 ч.</t>
  </si>
  <si>
    <t>Поставка спортивного инвенатря для ДЮСШ</t>
  </si>
  <si>
    <t>окончание подачи заявок 06,10,2008 в 10:00  Рассмотрение 07.10.2008</t>
  </si>
  <si>
    <t>Приобретение и поставка вакцины противогриппозной для МУЗ ЦРБ</t>
  </si>
  <si>
    <t>окончание подачи заявок 02,10,2008 в 10:00  Рассмотрение 03.10.2008</t>
  </si>
  <si>
    <t>Строительство пристроя для плавательного басейна в школе п. Саган-Нур</t>
  </si>
  <si>
    <t>Окончание подачи заявок - 16.10.2008 г. в 14:00; проведение аукциона 22.10.2008 г. в 10:00 ч.</t>
  </si>
  <si>
    <t>Приобретение жилого дома в с. Хонхолой</t>
  </si>
  <si>
    <t>Вскрытие конвертов 27.10.2008 г. в 10:00; рассмотрение 29.10.2008 г.; итоги 03.11.2008 г.</t>
  </si>
  <si>
    <t>Поставка компьютерной и оргтехники для ФУ</t>
  </si>
  <si>
    <t>Кредитные ресурсы по возобновляемой кредитной линии</t>
  </si>
  <si>
    <t>Приобретение ИВЛ для МУЗ ЦРБ</t>
  </si>
  <si>
    <t>7/0</t>
  </si>
  <si>
    <t>ООО "Фартуна-Строй"</t>
  </si>
  <si>
    <t>ООО "Дорстроймеханизация"</t>
  </si>
  <si>
    <t>Вскрытие конвертов 17.11.2008 г. в 10:00; рассмотрение 19.11.2008 г.; итоги 24.11.2008 г.</t>
  </si>
  <si>
    <t>Аукцион признан несостоявшимся в связи с отстутвием заявок на участие в аукционе</t>
  </si>
  <si>
    <t>Приобретение автокрана марки КАМАЗ</t>
  </si>
  <si>
    <t>Окончание подачи заявок - 30.10.2008 г. в 10:00; проведение аукциона 06.11.2008 г. в 10:00 ч.</t>
  </si>
  <si>
    <t>ООО "Олспорт"</t>
  </si>
  <si>
    <t>2/1 (на основании превышение начальной суммы контракта ст 47 п.3)</t>
  </si>
  <si>
    <t>ООО "МФК "Биоритм" г. Москва</t>
  </si>
  <si>
    <t>Приобретение спортинвентаря для Отдела ФК и спорта</t>
  </si>
  <si>
    <t>окончание подачи заявок 05,11,2008,   рассмотрение 06.11.2008</t>
  </si>
  <si>
    <t>Поставка дорожных знаков</t>
  </si>
  <si>
    <t>окончание подачи 06.11.2008 г. 14:00    Рассмотрение 07.11.2008</t>
  </si>
  <si>
    <t>окончание подачи 05.11.2008 г. 10:00    Рассмотрение 06.11.2008</t>
  </si>
  <si>
    <t>ООО "Байкал Спорт"</t>
  </si>
  <si>
    <t>4/0</t>
  </si>
  <si>
    <t>ОАО "Стройград"</t>
  </si>
  <si>
    <t>4/1 (на основании п.1 ч.1 ст.12; пп. «б», п.1, ч.3 ст.25 ФЗ №94-ФЗ от 21.07.2005 г.)</t>
  </si>
  <si>
    <t>ООО "НордКомпьютерс" - лот №1, ООО "Зенит" - лот №2</t>
  </si>
  <si>
    <t>ООО "Улан-Удэархпроект"</t>
  </si>
  <si>
    <t>Мальцев Николай Николаевич</t>
  </si>
  <si>
    <t xml:space="preserve">1/0 </t>
  </si>
  <si>
    <t>Приобретение квартиры под офис для Администрации МО СП "Саганнурское"</t>
  </si>
  <si>
    <t>Вскрытие конвертов 24.11.2008 г. в 10:00; рассмотрение 26.11.2008 г.; итоги 01.12.2008 г.</t>
  </si>
  <si>
    <t>окончание подачи 17.11.2008 г. 10:00    Рассмотрение 18.11.2008</t>
  </si>
  <si>
    <t>ООО  "Автоматика"</t>
  </si>
  <si>
    <t>принято решение о повторном размещении заказа ч.9 ст47. ФЗ №94-ФЗ</t>
  </si>
  <si>
    <t>Устройство тротуаров в п. Саганнур из бетонных тротуарных фигурных плит по пркт. 70 лет Октября</t>
  </si>
  <si>
    <t>Окончание подачи заявок 04.12.2008 г. в 10:00; проведение аукциона 10.12.2008 г. в 10:00 ч.</t>
  </si>
  <si>
    <t>окончание подачи 25.11.2008 г. 10:00    Рассмотрение 26.11.2008г.</t>
  </si>
  <si>
    <t xml:space="preserve">4/1 (п.4 ч.1 ст.12 ФЗ №94-ФЗ от 21,07,05 г. – несоответствие заявки на участие в конкурсе требованиям конкурсной документации) </t>
  </si>
  <si>
    <t>3/2 (несоотвествие требованиям указанным в извещении о ЗК - ч.3 ст.47 ФЗ)</t>
  </si>
  <si>
    <t>2/2 (не соотвествие требованиям указанным в извещение о проведение ЗК и превышение максим.цены контракта</t>
  </si>
  <si>
    <t>Поставка расходного материала медицинского назначения для МУЗ ЦРБ</t>
  </si>
  <si>
    <t>Поставка антибиотика группы цефалоспоринов для МУЗ ЦРБ</t>
  </si>
  <si>
    <t>окончание подачи 04.12.2008 г. 10:00    Рассмотрение 05.12.2008г.</t>
  </si>
  <si>
    <t>ОАО "Ангарское управление строительства"</t>
  </si>
  <si>
    <t xml:space="preserve">2/1 (п.4 ч.1 ст.12 ФЗ №94-ФЗ от 21.07.05 г. – несоответствие заявки на участие в конкурсе требованиям конкурсной документации) </t>
  </si>
  <si>
    <t>Строительство врачебной амбулатории в с. Новый Заган (отделочные работы, и т.д.)</t>
  </si>
  <si>
    <t>Окончание подачи заявок 18.12.2008 г. в 10:00; проведение аукциона 29.12.2008 г. в 10:00 ч.</t>
  </si>
  <si>
    <t>окончание подачи 15.12.2008 г. 10:00    Рассмотрение 16.12.2008г.</t>
  </si>
  <si>
    <t>4/1 (несоотвествие требованиям указанным в извещении о ЗК - ч.3 ст.47 ФЗ)</t>
  </si>
  <si>
    <t>ООО "Давид-Строй"</t>
  </si>
  <si>
    <t>14/4 (несоотвествие заявки на участие в аукционе п.4 ч.1 ст.12 ФЗ №94-ФЗ (3-и участника) п.1 ч.1.ст.12 (1-н участник)</t>
  </si>
  <si>
    <t>ИП Поломошнова Л.В.</t>
  </si>
  <si>
    <t>Общая сумма заключенных договоров по состоянию на __.__.2009г</t>
  </si>
  <si>
    <t>Общая сумма выставляемая на торги по состоянию на __.__.2009г</t>
  </si>
  <si>
    <t>13/1 (на основании п.4 ч.1. ст.12 ФЗ №94-ФЗ от 21.07.2005г)</t>
  </si>
  <si>
    <t>Приобртение и поставка продуктов питания для МСШ №1</t>
  </si>
  <si>
    <t>Внебюджетеные средства</t>
  </si>
  <si>
    <t>Окночание 26.01.09г. 10:00 Рассмотрение 27.01.2009г.</t>
  </si>
  <si>
    <t>Приобртение и поставка продуктов питания для МСШ №2</t>
  </si>
  <si>
    <t>Окночание 29.01.09г. 14:00 Рассмотрение 30.01.2009г.</t>
  </si>
  <si>
    <t>Приобртение и поставка продуктов питания для Саганнурской СОШ</t>
  </si>
  <si>
    <t>Приобртение и поставка продуктов питания для МДОУ "Сказка"</t>
  </si>
  <si>
    <t>Приобртение и поставка продуктов питания для МДОУ "Звездочка"</t>
  </si>
  <si>
    <t>Приобртение и поставка продуктов питания для МДОУ "Земляничка"</t>
  </si>
  <si>
    <t>Окночание 29.01.09г. 10:00 Рассмотрение 30.01.2009г.</t>
  </si>
  <si>
    <t>Приобретение и поставка автомобиля на базе ЗИЛ - 131 для МО СП "Цолгинское"</t>
  </si>
  <si>
    <t>Приобретение и поставка автомобиля для администрации МО "Мухоршибирский район"</t>
  </si>
  <si>
    <t>На основании распоряжения Администрации МО "Мухоршибирский район"</t>
  </si>
  <si>
    <t>Приобретение шасси КАМАЗ</t>
  </si>
  <si>
    <t>ЗАО "Бурятский Автоцентр КАМАЗ"</t>
  </si>
  <si>
    <t>основание решение заказчика и разрешение уполномоченного органа на осуществление контроля в сфере размещения муниципального заказа</t>
  </si>
  <si>
    <t>Приобретение и поставка датчика UST-9112 трансвагин. 02-002 к аппарату ультразвуковому диагностическому с панелью управления модель ALOKA SSD-3500 для МУЗ "Мухоршибирская ЦРБ"</t>
  </si>
  <si>
    <t>Общая сумма заключенных договоров по состоянию на 31.12.2008г</t>
  </si>
  <si>
    <t>Общая сумма выставляемая на торги по состоянию на 31.12.2008г</t>
  </si>
  <si>
    <t>Поставка медикаментов для МУЗ "Мухоршибирская ЦРБ" на I полугодие 2009г.</t>
  </si>
  <si>
    <t>Поставка продуктов пистания для МУЗ "Мухоршибирская ЦРБ" на I полугодие 2009г.</t>
  </si>
  <si>
    <t>Приобретение и поставка расходных материалов медицинского назначения для МУЗ "Мухоршибирская ЦРБ"</t>
  </si>
  <si>
    <t>Окночание 05.02.09г. 10:00 Рассмотрение 06.02.2009г.</t>
  </si>
  <si>
    <t>Поставка и приобретение химреактивов для МУЗ "Мухоршибирская ЦРБ"</t>
  </si>
  <si>
    <t>Поставка и приобретение иммуноглобулинов, фагов, сыворотки для МУЗ "Мухоршибирская ЦРБ"</t>
  </si>
  <si>
    <t>ООО "Траст-груп"</t>
  </si>
  <si>
    <t xml:space="preserve">Окночание 29.01.09г. 10:00 Рассмотрение 30.01.2009г. Срок продлен до </t>
  </si>
  <si>
    <t>2/1 (не соответствие заявки требованиям изв ЗК (ч.3 ст.47 ФЗ №94-ФЗ))</t>
  </si>
  <si>
    <t>3/1 (не соответствие заявки требованиям изв ЗК (ч.3 ст.47 ФЗ №94-ФЗ))</t>
  </si>
  <si>
    <t>Мухоршибирское сельпо</t>
  </si>
  <si>
    <t>3/2 (не соответствие заявки требованиям изв ЗК (ч.3 ст.47 ФЗ №94-ФЗ))</t>
  </si>
  <si>
    <t>Приобретение и поставка ГСМ для МУЗ "Мухоршибирская ЦРБ"</t>
  </si>
  <si>
    <t>Внебюджетеные средства, МБ</t>
  </si>
  <si>
    <t xml:space="preserve">Окончание 20.02.09г. Проведение аукциона в 10:00, 02.03.09. </t>
  </si>
  <si>
    <t>Реестр муниципальных закупок в Мухоршибирском районе администрации муниципального образования "Мухоршибирский район" за 2008 год</t>
  </si>
  <si>
    <t>Реестр муниципальных закупк в Мухоршибирском районе администрации муниципального образования "Мухоршибирский район" за 2009 год</t>
  </si>
  <si>
    <t>контракт расторгнут по обоюдному согласию</t>
  </si>
  <si>
    <t>ООО "Автоцентр "Корея авто"</t>
  </si>
  <si>
    <t>Отменен на основании отсутствия заявок при повторном размещении заказа. Заказчик согласно  ч.8 ст.48 ФЗ №94-ФЗ от 21.07.2005г. Принял решение разместить заказ У единственного подрядчика</t>
  </si>
  <si>
    <t>ИП Бутенков С.В.</t>
  </si>
  <si>
    <t>Приобрентение и поставка лекарственных средств для МУЗ "Мухоршибирская ЦРБ"</t>
  </si>
  <si>
    <t>Внебюджетные средства</t>
  </si>
  <si>
    <t>ИП Базаров С.Ц.</t>
  </si>
  <si>
    <t>2/1 (п.3 ст.47 ФЗ №94-ФЗ превышение максимальной цены контракта)</t>
  </si>
  <si>
    <t>Окночание 24.02.09г. 10:00 Рассмотрение 25.02.2009г.</t>
  </si>
  <si>
    <t>Окночание 26.02.09г. 10:00 Рассмотрение 27.02.2009г.</t>
  </si>
  <si>
    <t>ООО "РН-Карт-Бурятия"</t>
  </si>
  <si>
    <t>ЗАО "Байкальские аптеки"</t>
  </si>
  <si>
    <t>Расходные материалы, имуноферментные тест-системы для лаборатории МУЗ "Мухоршибирская ЦРБ"</t>
  </si>
  <si>
    <t xml:space="preserve">Окончание 12.03.09г. Проведение аукциона в 10:00, 18.03.09. </t>
  </si>
  <si>
    <t xml:space="preserve">Окончание 12.03.09г. Проведение аукциона в 10:00, 19.03.09. </t>
  </si>
  <si>
    <t>Приобретение изделий медицинского назначения</t>
  </si>
  <si>
    <t xml:space="preserve">Окончание 12.03.09г. Проведение аукциона в 10:00, 23.03.09. </t>
  </si>
  <si>
    <t>Окночание 11.03.09г. 10:00 Рассмотрение 12.03.2009г.</t>
  </si>
  <si>
    <t>Отсутствие заявок на запрос котировок цен</t>
  </si>
  <si>
    <t>Оценка муниципального имущества  объектов муниципальной собственности</t>
  </si>
  <si>
    <t>Техническая инвентаризация и оформление технических паспортов объектов муниципальной собственности</t>
  </si>
  <si>
    <t>Окночание 16.03.09г. 10:00 Рассмотрение 17.03.2009г.</t>
  </si>
  <si>
    <t>Победитель конкурса (аукциона или запроса котировок)</t>
  </si>
  <si>
    <t>1/0 (признан несостоявшимся на основании ч.11 ст.35 ФЗ №94-ФЗ)</t>
  </si>
  <si>
    <t>Окночание 10.03.09г. 10:00 Рассмотрение 11.03.2009г.</t>
  </si>
  <si>
    <t>Приобретение и монтаж спортивного оборудования для Хонхолойской СОШ</t>
  </si>
  <si>
    <t>Окночание 23.03.09г. 10:00 Рассмотрение 24.03.2009г.</t>
  </si>
  <si>
    <t>ИП Бондарь И.Д.</t>
  </si>
  <si>
    <t>Изготовление энергитического паспорта Хонхолойской СОШ</t>
  </si>
  <si>
    <t>Окночание 19.03.09г. 10:00 Рассмотрение 20.03.2009г.</t>
  </si>
  <si>
    <t>Поставка шовного материала для МУЗ "Мухоршибирская ЦРБ"</t>
  </si>
  <si>
    <t>ФГУП "Ростехинвентаризация - Федеральное БТИ"</t>
  </si>
  <si>
    <t>Лот №1 поставка мяса и изделий из мяса</t>
  </si>
  <si>
    <t>Лот №2 поставка рыбы</t>
  </si>
  <si>
    <t>Лот №3 поставка супов</t>
  </si>
  <si>
    <t>Лот №4 поставка молока и молочных продуктов</t>
  </si>
  <si>
    <t>Лот №5 поставка круп и сыпучих продуктов</t>
  </si>
  <si>
    <t>Лот №6 поставка мучных изделий и хлеба</t>
  </si>
  <si>
    <t>Лот №7 поставка овощей и фруктов, а также изделий из них</t>
  </si>
  <si>
    <t>Лот №8 поставка кондитерских изделий</t>
  </si>
  <si>
    <t>Лот №9 поставка напитков</t>
  </si>
  <si>
    <t>Лот №10 поставка приправ и пряностей</t>
  </si>
  <si>
    <t>Лот №11 поставка прочих продуктов</t>
  </si>
  <si>
    <t>ООО "Ольга"</t>
  </si>
  <si>
    <t>ИП Николаева Т.Д.</t>
  </si>
  <si>
    <t>ООО "Молоко"</t>
  </si>
  <si>
    <t>6/2 (1 участник п.4ч.1ст.12 ФЗ №94-ФЗ подана общая заявка на все лоты, 2 участник п.4 ч.1ст.12 ФЗ №94-ФЗ - отсутствие сквозной нумерации)</t>
  </si>
  <si>
    <t>Окончание 19.02.09г. Проведение аукциона 26.02.09. в 10:01</t>
  </si>
  <si>
    <t>Окончание 19.02.09г. Проведение аукциона 26.02.09. в 10:02</t>
  </si>
  <si>
    <t>Окончание 19.02.09г. Проведение аукциона 26.02.09. в 10:03</t>
  </si>
  <si>
    <t>Окончание 19.02.09г. Проведение аукциона 26.02.09. в 10:04</t>
  </si>
  <si>
    <t>Окончание 19.02.09г. Проведение аукциона 26.02.09. в 10:05</t>
  </si>
  <si>
    <t>Окончание 19.02.09г. Проведение аукциона 26.02.09. в 10:06</t>
  </si>
  <si>
    <t>Окончание 19.02.09г. Проведение аукциона 26.02.09. в 10:07</t>
  </si>
  <si>
    <t>Окончание 19.02.09г. Проведение аукциона 26.02.09. в 10:08</t>
  </si>
  <si>
    <t>Окончание 19.02.09г. Проведение аукциона 26.02.09. в 10:09</t>
  </si>
  <si>
    <t>Окончание 19.02.09г. Проведение аукциона 26.02.09. в 10:10</t>
  </si>
  <si>
    <t>Окончание 19.02.09г. Проведение аукциона 26.02.09. в 10:11</t>
  </si>
  <si>
    <t>Лот №1 - Реактивы, клинико-деагностические наборы и расходные материалы для клинико-диагностической лаборатории</t>
  </si>
  <si>
    <t>Лот №2 - Иммуноферментные тест-системы</t>
  </si>
  <si>
    <t>5/1 (Не соответствие требованиям  аукционной документации – п.1 ч.1 ст.12 – ФЗ №94-ФЗ от 21.07.2005г. (пп.в) п.1 ч.2 ст.35 – ФЗ №94-ФЗ)</t>
  </si>
  <si>
    <t>ООО НПО "Диагностические системы" г. Нижний Новгород</t>
  </si>
  <si>
    <t>ООО "Проект-Мастер</t>
  </si>
  <si>
    <t>ИП Рымаревв Л.Ф.</t>
  </si>
  <si>
    <t>5/0</t>
  </si>
  <si>
    <t>ИП Нестерова Е.Г.</t>
  </si>
  <si>
    <t>5/1 (п.1 ч.1 ст.12 – ФЗ №94-ФЗ от 21.07.2005г. (пп.в) п.1 ч.2 ст.35 – ФЗ №94-ФЗ)</t>
  </si>
  <si>
    <t>Поставка котла стального водогрейного для МУЗ "Мухоршибирская ЦРБ" с "шурующей планкой"</t>
  </si>
  <si>
    <t>ООО "Буручколлектор"</t>
  </si>
  <si>
    <t>6/1 (ч.3 ст.47 ФЗ №94-ФЗ от 21.07.2005г.) - не соответствие, а также  отсутствие некоторых  характеристик предлагаемого товара)</t>
  </si>
  <si>
    <t>3/2 (ч.3 ст.47 ФЗ №94-ФЗ от 21.07.2005г.)</t>
  </si>
  <si>
    <t>ООО "Научное Производственное Объединение "Альмаир"</t>
  </si>
  <si>
    <t>Лот №1 лекарственные средства</t>
  </si>
  <si>
    <t>Лот №2 лекарственные средства для скорой помощи и ФАП</t>
  </si>
  <si>
    <t>Лот №3 антимикробные и антисептические средства</t>
  </si>
  <si>
    <t>Лот №4 антибиотики группы цефалоспоринов</t>
  </si>
  <si>
    <t>Лот №5 вакцины, сыворотки, фаги, иммуноглобулины</t>
  </si>
  <si>
    <t>Лот №6 Дезинфицирующие средства</t>
  </si>
  <si>
    <t>Лот №7 Анальгетики</t>
  </si>
  <si>
    <t>Лот №8 наркотические, сильнодействующие и наркозные средства</t>
  </si>
  <si>
    <t>Лот №9 дезинфектант высокого уровня</t>
  </si>
  <si>
    <t>признан несостоявшимся на основании ч.11 ст.35 ФЗ №94-ФЗ от 21.07.2005г. - на участие в данном лоте не подано ни одной заявки</t>
  </si>
  <si>
    <t>1/0 - ч.3 ст.36 ФЗ №94-ФЗ от 21.07.2005г.</t>
  </si>
  <si>
    <t>ЗАО "Диона" г. Санкт-Петербург</t>
  </si>
  <si>
    <t>1/0 - признан несостоявшимся ч.12 ст.37 ФЗ №94-ФЗ от 21.07.2005г.</t>
  </si>
  <si>
    <t>2/0 основание ч.3 ст.37 ФЗ №94-ФЗ от 21.07.2005г.</t>
  </si>
  <si>
    <t>Монтаж пожарной сигнализации в административных зданиях №1 и №2</t>
  </si>
  <si>
    <t>Окночание 02.04.09г. 10:00 Рассмотрение 03.04.2009г.</t>
  </si>
  <si>
    <t>Поставка канцелярских товаров и расходных материалов для ЦРБ</t>
  </si>
  <si>
    <t>Окночание 07.04.09г. 10:00 Рассмотрение 08.04.2009г.</t>
  </si>
  <si>
    <t>Приобретение аллергена туберкулезного и вакцины клещевого энцефалита ЭнцеВир для ЦРБ</t>
  </si>
  <si>
    <t>Внебюджетные средства, МБ</t>
  </si>
  <si>
    <t>Приобретение и поставка медицинских изделий и перевязочных средств для ЦРБ</t>
  </si>
  <si>
    <t>Окночание 14.04.09г. 10:00 Рассмотрение 15.04.2009г.</t>
  </si>
  <si>
    <t>Приобретение ботулического токсина типа А-гемагглютинин комплекс для МУЗ "Мухоршибирская ЦРБ"</t>
  </si>
  <si>
    <t>Проведение ремонтных работ  автоматической пожарной сигнализации в МУЗ "Мухоршибирская ЦРБ"</t>
  </si>
  <si>
    <t xml:space="preserve">Окончание 23.04.09г. Проведение аукциона в 10:00, 29.04.09. </t>
  </si>
  <si>
    <t>Поставка мягкого инвентаря для МУЗ "Мухоршибирская ЦРБ"</t>
  </si>
  <si>
    <t xml:space="preserve">Окончание 23.04.09г. Проведение аукциона в 14:00, 29.04.09. </t>
  </si>
  <si>
    <t>Разработка проектной документации по объекту капитального строительства автодороги к с. Тугнуй</t>
  </si>
  <si>
    <t xml:space="preserve">Окончание 30.04.09г. Проведение аукциона в 10:00, 04.05.09. </t>
  </si>
  <si>
    <t>ООО "Покров"</t>
  </si>
  <si>
    <t>7/1 (ч.3 ст.47 ФЗ №94-ФЗ от 21.07.2005г. – указанные в смете количество табло «выход» в административном здании №2 (указано 2 выхода) не соответствуют действительному количеству)</t>
  </si>
  <si>
    <t>ГП РБ "Бурят-Фармация"</t>
  </si>
  <si>
    <t>Окночание 20.04.09г. 10:00 Рассмотрение 21.04.2009г.</t>
  </si>
  <si>
    <t>Приобретение и поставка автомобиля УАЗ для МУЗ "Мухоршибирская ЦРБ"</t>
  </si>
  <si>
    <t>Окночание 22.04.09г. 14:00 Рассмотрение 23.04.2009г.</t>
  </si>
  <si>
    <t>Приобретение и поставка автомобиля Волга-Siber или эквивалент для администрации Мо "Мухоршибирский район"</t>
  </si>
  <si>
    <t>Изготовление проектно-сметной документации по реконструкции здания МДОУ Цолгинский детский сад</t>
  </si>
  <si>
    <t>Окночание 04.05.09г. 10:00 Рассмотрение 05.05.2009г.</t>
  </si>
  <si>
    <t>Окночание 28.04.09г. 10:00 Рассмотрение 29.04.2009г.</t>
  </si>
  <si>
    <t>ИП Филиппов Н.Ю.</t>
  </si>
  <si>
    <t>4/1 ч. 3 ст. 47 ФЗ №94-ФЗ от 21.07.2005г. (указанное количество наименований используемого материала не соответствует указанному материалу в дефектной ведомости – отсутствуют: кабель, светильники с лампами, нет приемно-контрольных приборов и т.д.)</t>
  </si>
  <si>
    <t>признан несостоявшимся в связи с отсутствием заявок участников проведения запроса котировок цен.</t>
  </si>
  <si>
    <t>Поставка медицинской мебели и оборудования для МУЗ "Мухоршибирская ЦРБ"</t>
  </si>
  <si>
    <t>ООО "Автоцентр Двадцать шесть"</t>
  </si>
  <si>
    <t>Приобретение путувок в детский оздоровительный лагерь на територии Мухоршибирского района для детей находящихся в трудной жизненной ситуации</t>
  </si>
  <si>
    <t>ФБ, МБ</t>
  </si>
  <si>
    <t xml:space="preserve">Окончание 21.05.09г. Проведение аукциона в 10:00, 25.05.09. </t>
  </si>
  <si>
    <t>ООО "Близнец-М"</t>
  </si>
  <si>
    <t>6/0</t>
  </si>
  <si>
    <t>Лот №1 - спецодежда медицинская</t>
  </si>
  <si>
    <t>Лот №2 - Одежда рабочая</t>
  </si>
  <si>
    <t>Лот №3 - Обувь для технического персонала</t>
  </si>
  <si>
    <t>Лот №4 - Текстильные изделия для родильного отделения</t>
  </si>
  <si>
    <t>Лот №5 - Постельные принадлежности, стеганные, подушки пухоперовые</t>
  </si>
  <si>
    <t>Лот №6 - Белье постельное</t>
  </si>
  <si>
    <t>9/5 (смотрите протокол рассмотрения заявок)</t>
  </si>
  <si>
    <t>ИП Корчагина А.В.</t>
  </si>
  <si>
    <t>ООО "ТД "Забайкалспецодежда"</t>
  </si>
  <si>
    <t>ООО "Партнер Азия-1"</t>
  </si>
  <si>
    <t>ИП Ботомункуева О.А.</t>
  </si>
  <si>
    <t>Приобретение стоматологических материалов для ЦРБ</t>
  </si>
  <si>
    <t>Окночание 14.05.09г. 10:00 Рассмотрение 15.05.2009г.</t>
  </si>
  <si>
    <t>ООО "Проектное бюро "Перспектива"</t>
  </si>
  <si>
    <t>Изготовление ПСД на 8 полигонов ТБО для Комитета по УИ и МХ</t>
  </si>
  <si>
    <t>Окночание 20.05.09г. 10:00 Рассмотрение 21.05.2009г.</t>
  </si>
  <si>
    <t>Поставка лапароскопического комплекса для МУЗ "Мухоршибирская ЦРБ"</t>
  </si>
  <si>
    <t xml:space="preserve">Окончание 29.05.09г. Проведение аукциона в 10:00, 04.06.09. </t>
  </si>
  <si>
    <t>ИП Овчинникова И.В.</t>
  </si>
  <si>
    <t>Поставка и установка котла отопительного на твердом топливе для ЦРБ</t>
  </si>
  <si>
    <t>Окночание 01.06.09г. 10:00 Рассмотрение 02.06.2009г.</t>
  </si>
  <si>
    <t>ООО "Интерпроект"</t>
  </si>
  <si>
    <t>МОУ ДО "Дом дтеского творчества"</t>
  </si>
  <si>
    <t>Поставка котлоагрегатов и теплообменников для Комитета по УИ и МХ</t>
  </si>
  <si>
    <t xml:space="preserve">Окончание 15.06.09г. Проведение аукциона в 10:00, 24.06.09. </t>
  </si>
  <si>
    <t>Изготовление проектно-сметной документации на строительство котельной МУЗ "ЦРБ" в с. Мухоршибирь</t>
  </si>
  <si>
    <t>РБ, МБ</t>
  </si>
  <si>
    <t>Ремонт кабинета архивариуса и архива в административном здании №2</t>
  </si>
  <si>
    <t>Окночание 03.06.09г. 10:00 Рассмотрение 04.06.2009г.</t>
  </si>
  <si>
    <t>Поставка продуктов питания для МСШ №1</t>
  </si>
  <si>
    <t>РБ, внебюджетные источники</t>
  </si>
  <si>
    <t>Поставка продуктов питания для МСШ №2</t>
  </si>
  <si>
    <t>Поставка продуктов питания для Кусотинской СОШ</t>
  </si>
  <si>
    <t>Поставка продуктов питания для Саганнурской СОШ</t>
  </si>
  <si>
    <t>Окночание 04.06.09г. 10:00 Рассмотрение 05.06.2009г.</t>
  </si>
  <si>
    <t>Поставка продуктов питания для Хонхолойской СОШ</t>
  </si>
  <si>
    <t>Поставка продуктов питания для Цолгинской СОШ</t>
  </si>
  <si>
    <t>Поставка продуктов питания для ДОЛ "Березка"</t>
  </si>
  <si>
    <t>Окночание 08.06.09г. 10:00 Рассмотрение 09.06.2009г.</t>
  </si>
  <si>
    <t>ИП Григорьев С.М.</t>
  </si>
  <si>
    <t>соответствии с частью 11 статьи 35 ФЗ № 94 - ФЗ  от 21.07.2005г. - акцион признан несостоявшимся</t>
  </si>
  <si>
    <t xml:space="preserve">1/1 несоответствия требованиям, указанным в аукционной документации п.4 ч.1 ст. 12 ФЗ №94-ФЗ, п.1 ч.1 ст. 12 ФЗ №94-ФЗ </t>
  </si>
  <si>
    <t>ИП Бельская А.С.</t>
  </si>
  <si>
    <t>ИП Бальжинимаев Б.Ц.</t>
  </si>
  <si>
    <t>2/1 (основание ч.3 ст.47 ФЗ от 21.07.2005г.)</t>
  </si>
  <si>
    <t>ООО "Экотех"</t>
  </si>
  <si>
    <t>Поставка аппарата ДЭО - 01 (или эквивалент) для МУЗ "Мухоршибирская ЦРБ" (объявлялся повторно)</t>
  </si>
  <si>
    <t>2/2 (несоотвествие требованиям ч.3 ст. 47 ФЗ №94-ФЗ от 21.07.2005г.)</t>
  </si>
  <si>
    <t>несостоялся</t>
  </si>
  <si>
    <t>приобретение и поставка продуктов питания для ДОЛ "Березка"</t>
  </si>
  <si>
    <t>внебюджтеные средства</t>
  </si>
  <si>
    <t>Окночание 22.06.09г. 10:00 Рассмотрение 23.06.2009г.</t>
  </si>
  <si>
    <t>Ремонт технологического обрудования котельных и теплотрассы в Мухоршибирском районе</t>
  </si>
  <si>
    <t xml:space="preserve">Окончание 25.06.09г. Проведение аукциона в 10:00, 01.07.09. </t>
  </si>
  <si>
    <t>Капитальный ремонт кровли и потолка в МДОУ Кусотинский детский сад</t>
  </si>
  <si>
    <t>Окночание 30.06.09г. 10:00 Рассмотрение 01.07.2009г.</t>
  </si>
  <si>
    <t>Поставка клинико-диагностических препаратов для лаборатории МУЗ "Мухоршибирская ЦРБ"</t>
  </si>
  <si>
    <t xml:space="preserve">Окончание 09.07.09г. Проведение аукциона в 10:00, 15.07.09. </t>
  </si>
  <si>
    <t>Поставка медикаментов для МУЗ "Мухоршибирская ЦРБ" на III квартал 2009г.</t>
  </si>
  <si>
    <t xml:space="preserve">Окончание 10.07.09г. Проведение аукциона в 10:00, 16.07.09. </t>
  </si>
  <si>
    <t>Поставка продуктов питания для МУЗ "Мухоршибирская ЦРБ" на II полугодие 2009г</t>
  </si>
  <si>
    <t xml:space="preserve">Окончание 13.07.09г. Проведение аукциона в 10:00, 20.07.09. </t>
  </si>
  <si>
    <t>Поставка лапароскопического комплекса для ЦРБ</t>
  </si>
  <si>
    <t>ОАО "Алтайский котельный завод", ООО "МАШИМПЭКС"</t>
  </si>
  <si>
    <t>ИП Раменская С.К.</t>
  </si>
  <si>
    <t>ООО "Тепловик", ООО "Коммунальщик - 1" ООО "Коммунальщик" ООО "ЖЭУ"</t>
  </si>
  <si>
    <t>5/1 (п.4 ч.1. ст.12 ФЗ 94-ФЗ от 21.07.2005 г.: срок получения выписки из ЕГРИП составляет более шести месяцев до дня размещения на официальном сайте извещения о проведении открытого аукциона (пп.б) п.2 ч.1 ст. 35 ФЗ №94-ФЗ от 21.07.2005 г.; пункт 3 перечня документов представляемых для участия в аукционе)</t>
  </si>
  <si>
    <t>Капитальный ремонт автодорог к с. Тугнуй</t>
  </si>
  <si>
    <t>ФБ, РБ</t>
  </si>
  <si>
    <t xml:space="preserve">Окончание 20.07.09г. Проведение аукциона в 10:00, 21.07.09. </t>
  </si>
  <si>
    <t xml:space="preserve">Окончание 16.07.09г. Проведение аукциона в 14:00, 21.07.09. </t>
  </si>
  <si>
    <t>Поставка изделий медицинского назначения для МУЗ "Мухоршибирская ЦРБ"</t>
  </si>
  <si>
    <t xml:space="preserve">Окончание 20.07.09г. Проведение аукциона в 10:00, 27.07.09. </t>
  </si>
  <si>
    <t>Строительство школы в с. Тугнуй, реконструкция спортивного зала, инженерная инфраструктура</t>
  </si>
  <si>
    <t xml:space="preserve">Окончание 23.07.09г. Проведение аукциона в 10:00, 28.07.09. </t>
  </si>
  <si>
    <t>Установка пожарной сигнализации в участковой больнице Саганнур</t>
  </si>
  <si>
    <t>Окночание 20.07.09г. 10:00 Рассмотрение 21.07.2009г.</t>
  </si>
  <si>
    <t>Установка пожарной сигнализации во втором отделении терапии в местности Березка</t>
  </si>
  <si>
    <t>Окночание 15.07.09г. 10:00 Рассмотрение 16.07.2009г.</t>
  </si>
  <si>
    <t>вскрытие конвертов 13.07.09г. В 10:00 Рассмотрение 15.07.2009г. Оценка 16.07.2009г.</t>
  </si>
  <si>
    <t>ИП Батомункуева О.А.</t>
  </si>
  <si>
    <t>лот №1 - "Лекарственные средства различных групп"</t>
  </si>
  <si>
    <t>лот №2 - "Антибактериальные средства"</t>
  </si>
  <si>
    <t>лот №3 - "Растворы аптечного приготовления"</t>
  </si>
  <si>
    <t>лот №4 - "Дизенфицирующие средства"</t>
  </si>
  <si>
    <t>лот №5 - "Анальгетики"</t>
  </si>
  <si>
    <t>лот №6 - "Химреактивы"</t>
  </si>
  <si>
    <t>признан несостоявшимся в связи с отсутствием заявок участников.</t>
  </si>
  <si>
    <t>ООО "Восточная медицинская компания"</t>
  </si>
  <si>
    <t>ЗАО "Байкальские Аптеки"</t>
  </si>
  <si>
    <t>ИП Богомазова А.Е., ООО "Молоко", ООО "Ольга"</t>
  </si>
  <si>
    <t>ООО "Улан-УдэАвтодор"</t>
  </si>
  <si>
    <t xml:space="preserve">ИП Ботомункуева О.А., </t>
  </si>
  <si>
    <t>ООО "Сибэнергострой", ЗАО "Байкалжилстрой", ООО "Китой"</t>
  </si>
  <si>
    <t>8/0</t>
  </si>
  <si>
    <t xml:space="preserve">8/2 (несоответствие заявки требованиям, установленным в извещении о проведении запроса котировок цен  (п. 7 извещения о запросе котировок цен) – отсутствие локального сметного расчета с включенными в дефектной ведомости материалами) </t>
  </si>
  <si>
    <t>Разработка ПСД реконтрукции автодороги Никольск-Тугнуй-Бом-Хошун-Узур отметки 0-65 км.</t>
  </si>
  <si>
    <t xml:space="preserve">Окончание 20.08.09г. Проведение аукциона в 10:00, 25.08.09. </t>
  </si>
  <si>
    <t>Разработка рабочей документации на капитальный ремонт автодороги Хошун-Узур - Никольское км 42-45</t>
  </si>
  <si>
    <t>Разработка рабочей документации на капитальный ремонт подъезда к с. Тугнуй км 0-10 (I пусковой комплекс)</t>
  </si>
  <si>
    <t>Разработка рабочей документации на капитальный ремонт подъезда к с. Тугнуй км 0-10 (II пусковой комплекс)</t>
  </si>
  <si>
    <t>Окночание 03.08.09г. 10:00 Рассмотрение 04.08.2009г.</t>
  </si>
  <si>
    <t>Установка пожарной сигнализации в стационаре Саганнурской УБ</t>
  </si>
  <si>
    <t>Окночание 06.08.09г. 10:00 Рассмотрение 07.08.2009г.</t>
  </si>
  <si>
    <t>ООО "Системы безопасности"</t>
  </si>
  <si>
    <t>Спортинвентарь для администрации МО Мухоршибирский район (Отдел по делам молодежи физ-ры и спорта)</t>
  </si>
  <si>
    <t>Окончание 18.08.09 в 10ч. Рассмотрение 19.08.09</t>
  </si>
  <si>
    <t>Работы по тех надзору за кап. Ремонтом по а/д Хошун-Узур/Никольское км 42-45</t>
  </si>
  <si>
    <t>ФБ и РБ</t>
  </si>
  <si>
    <t xml:space="preserve">Окончание 20.08.09г. Рассмотрение  21.08.09. </t>
  </si>
  <si>
    <t>Театральные кресла для ДК Мухоршибирь</t>
  </si>
  <si>
    <t>Окончание 24.08.09 рассмотрение 25.08.09</t>
  </si>
  <si>
    <t>Лекарственный препарат Куросурф или эквивалент</t>
  </si>
  <si>
    <t>Ср-ва родовых сертификатов</t>
  </si>
  <si>
    <t>Окончание 20.08.09 рассмотрение 21.08.09</t>
  </si>
  <si>
    <t>Препараты аптечного приготовления</t>
  </si>
  <si>
    <t>Окончание 26.08.09 рассмотрение 27.08.09</t>
  </si>
  <si>
    <t>Ремонт полов в спортзале Шаралдайской СОШ</t>
  </si>
  <si>
    <t>Окончание 25.08.09 рассмотрение 26.08.09</t>
  </si>
  <si>
    <t>ООО "СТАРТ"</t>
  </si>
  <si>
    <t>ГУ Управление региональных автомобильных дорог РБ</t>
  </si>
  <si>
    <t>ИП Иванова С,П,</t>
  </si>
  <si>
    <t>2/1                   основание ч.3 ст.47 ФЗ №94-ФЗ от 21.07.2005г.) – предложенная цена работ  превышает максимальную цену контракта,  а также на основании несоответствия требованиям извещения о запросе котировок цен – отсутствие локального сметного расчета предлагаемой цены контракта.</t>
  </si>
  <si>
    <t>Ремонт кровли Галтайской СОШ</t>
  </si>
  <si>
    <t>РФ (субсидия)</t>
  </si>
  <si>
    <t>РФ (Субсидия)</t>
  </si>
  <si>
    <t>Окончание 03.08.09 рассмотрение 04.09.09</t>
  </si>
  <si>
    <t>Тех.надзор подъезда к с. Тугнуй км0-км10</t>
  </si>
  <si>
    <t>окончание 08.09.09 рассмотрение 09.09.09.</t>
  </si>
  <si>
    <t>Капитальный ремонт фронтона и пола в Саган-Нурской СОШ</t>
  </si>
  <si>
    <t>ФБ (субсидия)</t>
  </si>
  <si>
    <t>Окончание 10.09.09        аукцион 15.09.09. в 10:00ч.</t>
  </si>
  <si>
    <t>Ремонт отопительной системы в детском саду "Сказка"</t>
  </si>
  <si>
    <t>Капиатльный ремонт здания МОУ Харашибирская СОШ</t>
  </si>
  <si>
    <t>ПСД на строительство 8-ми полигонов для ТБО (Комитет по УИ и МХ)</t>
  </si>
  <si>
    <t>ООО Строй-Трейд</t>
  </si>
  <si>
    <t>5/1               ч. 3 ст. 47 ФЗ №94-ФЗ от 21.07.2005г. – несоответствие заявки требованиям, установленным в извещении о проведении запроса котировок цен – отсутствие локального сметного расчета.</t>
  </si>
  <si>
    <t>4/1 п.1 ч.1 ст.12 – ФЗ №94-ФЗ от 21.07.2005г. – не предоставление документов, определенных пп.б) п.1) ч.2 ст. 35 ФЗ №94-ФЗ от 21.07.2005 г. – не предоставление выписки из ЕГРЮЛ,  полученную не ранее чем за шесть месяцев до дня размещения на официальном сайте</t>
  </si>
  <si>
    <t>Лот №1  и лот №2 ООО "Строй-Трейд"</t>
  </si>
  <si>
    <t>ООО "Интерьеры"</t>
  </si>
  <si>
    <t>Приобретение инкубатора для МУЗ ЦРБ</t>
  </si>
  <si>
    <t>Средства ФОМС и родовых сертификатов</t>
  </si>
  <si>
    <t>Окончание 15.10.2009           аукцион 20 октбября 2009 г. в 10ч.</t>
  </si>
  <si>
    <t>Компьютеры и оргтехника для Мухоршибирской СОШ №1</t>
  </si>
  <si>
    <t>ФБ</t>
  </si>
  <si>
    <t>окончание 05,10, 2009 г.       Рассмотрение 06.10.2009</t>
  </si>
  <si>
    <t>Оргтехника для Мухоршибирской №2</t>
  </si>
  <si>
    <t>окончание 01.10. 2009 г.       Рассмотрение 02.10.2009</t>
  </si>
  <si>
    <t>Компьютеры и оргтехника для Саган-Нурской СОШ</t>
  </si>
  <si>
    <t>окончание 05.10. 2009 г.       Рассмотрение 06.10.2009</t>
  </si>
  <si>
    <t>Компьютеры и оргтехника для Галтайской СОШ</t>
  </si>
  <si>
    <t>Авторский надзор за объектом кап.ремонта подъезда к с. Тугнуй км0-км10</t>
  </si>
  <si>
    <t>ООО "Мостдорпрорект"</t>
  </si>
  <si>
    <t>ООО "МОСТДОРОПРОЕКТ"</t>
  </si>
  <si>
    <t>ООО "Проект-Вега"</t>
  </si>
  <si>
    <t>Вакцина противогриппозная для МУЗ ЦРБ</t>
  </si>
  <si>
    <t>МБ, внебюджет</t>
  </si>
  <si>
    <t>окончание 07.10.2009 г.            Рассмотрение 08.10.2009</t>
  </si>
  <si>
    <t>ООО "Фриком-Плюс"</t>
  </si>
  <si>
    <t>5/1 ч. 3 ст. 47 ФЗ №94-ФЗ от 21.07.2005г. – несоответствие заявки требованиям, установленным в извещении ЗК - несорответствуют параметры компьютеров.</t>
  </si>
  <si>
    <t>ИП Игумнов В.И.</t>
  </si>
  <si>
    <t>3/1 (ч.3 ст.47 ФЗ №94-ФЗ от 21.07.2005 – не соответствие заявки требованиям, установленным в извещении о проведении ЗК (несоответствие параметров процессора: тактовая частота процессора-2200 Мгц,  требуемая – 2800 МГц)</t>
  </si>
  <si>
    <t>на основании ч. 8 ст. 46 Федерального закона № 94-ФЗ от 21.07.2005 года  осуществить повторное размещение заказа или направить документы в уполномоченный на осуществление контроля орган для согласования  о размещении заказа у единственного поставщика</t>
  </si>
  <si>
    <t>Поставка компьютеров и оргтехники для Цолгинской СОШ</t>
  </si>
  <si>
    <t>окончание 12.10.2009 г. рассмотрение 13.10.2009г.</t>
  </si>
  <si>
    <t>Электромонтажные работы в здании общежития по ул. Пионерская</t>
  </si>
  <si>
    <t>Поставка компьютеров и оргтехники для Кусотинской СОШ</t>
  </si>
  <si>
    <t>окончание 13.10.2009 г. рассмотрение 14.10.2009г.</t>
  </si>
  <si>
    <t>Поставка компьютеров и оргтехники для Хошун-Узурской СОШ</t>
  </si>
  <si>
    <t>Поставка оргтехники для Шаралдайской СОШ</t>
  </si>
  <si>
    <t>окончание 12.10.2009г. рассмотрение 13.10.2009г.</t>
  </si>
  <si>
    <t>окончание 15.10.2009 г. рассмотрение 16.10.2009г.</t>
  </si>
  <si>
    <t>окончание 21.10.2009 г. рассмотрение 22.10.2009г.</t>
  </si>
  <si>
    <t>ООО "Альянс-СБ"</t>
  </si>
  <si>
    <t>ИП Фролов С.В.</t>
  </si>
  <si>
    <t>ИП Заиграев С.И.</t>
  </si>
  <si>
    <t>5/1 (ч.3 ст.47 ФЗ №94-ФЗ от 21.07.2005г. (не соответствует размер предлагаемой интерактивной доски – запрашиваемая диагональ 77 дюйма, поставляемая 63,9 дюйма)</t>
  </si>
  <si>
    <t>Поставка клинико-диагностических препаратов для лаборатории МУЗ "Мухоршибирская ЦРБ" на IV квартал 2009 и I квартал 2010 гг.</t>
  </si>
  <si>
    <t>Поставка продуктов питания для МДОУ д/с "Сказка" на IV квартал 2009</t>
  </si>
  <si>
    <t>Внебюджетные источники финансирования</t>
  </si>
  <si>
    <t>Поставка продуктов питания для МСШ №2 на IV квартал 2009 г.</t>
  </si>
  <si>
    <t>РБ и внебюджетнае средства</t>
  </si>
  <si>
    <t>Поставка учебников, наглядных пособий и ТСО для Саган-Нурской СОШ</t>
  </si>
  <si>
    <t>окончание 27.10.2009 г. рассмотрение 28.10.2009г.</t>
  </si>
  <si>
    <t>Приобретение автомобиля УАЗ396294-20 в комплектации АСМП, классс А или эквивалент для МУЗ "Мухоршибирская ЦРБ"</t>
  </si>
  <si>
    <t>РФ (субсидия) и МБ</t>
  </si>
  <si>
    <t>ООО "Митра"</t>
  </si>
  <si>
    <t xml:space="preserve">2/1 (п.4 ч.1 ст.12 ФЗ №94-ФЗ от 21.07.2005 г. – несоответствие заявки требованиям аукционной документации (п.2 ч.2 ст. 35 ФЗ №94-ФЗ от 21.07.2005 г. – сведения о функциональных характеристиках товара) </t>
  </si>
  <si>
    <t>Окончание 06.11.2009           аукцион 12 ноября 2009 г. в 10ч.</t>
  </si>
  <si>
    <t>Приобретение автобуса марки ПАЗ 320402-03 городской (или эквивалент) для Управления образования</t>
  </si>
  <si>
    <t>Приобретение продуктов питания для детского сада Звездочка</t>
  </si>
  <si>
    <t>окончание 02.11.2009 г. рассмотрение 03.11.2009г.</t>
  </si>
  <si>
    <t>Приобретение продуктов питания для МСШ №1</t>
  </si>
  <si>
    <t>окончание 09.11.2009 г. рассмотрение 10.11.2009г.</t>
  </si>
  <si>
    <t>ФГУП Бурятрегионавтодор</t>
  </si>
  <si>
    <t>ЗАО "Формула Развития"</t>
  </si>
  <si>
    <t>2/1 (превышение цены контракта)</t>
  </si>
  <si>
    <t>не подано ни одной заявки</t>
  </si>
  <si>
    <t>Продукты детский сад "Земляничка" п. Саган-Нур</t>
  </si>
  <si>
    <t>внебюджет</t>
  </si>
  <si>
    <t>окончание 11.11.2009 г.   Рассмотрение 12.11.2009</t>
  </si>
  <si>
    <t>ООО ТПО "Учснаб"</t>
  </si>
  <si>
    <t>Поставка хирургических перчаток для ЦРБ</t>
  </si>
  <si>
    <t>средства ОМС</t>
  </si>
  <si>
    <t xml:space="preserve">окончание 18.11.2009 г.     Рассмотрение 19.11.2009 </t>
  </si>
  <si>
    <t>Строительство гаража на 4 автомобиля в с. Тугнуй Мухоршибирского района Республики Бурятия</t>
  </si>
  <si>
    <t>Окончание 27.11.2009           аукцион 01 декабря 2009 г. в 10ч.</t>
  </si>
  <si>
    <t>ООО "БурятМедСнаб"</t>
  </si>
  <si>
    <t>Поставка медикаментов на I квартал 2010 года для МУЗ "Мухоршибирская ЦРБ"</t>
  </si>
  <si>
    <t>Окончание 17.12.2009           аукцион 23 декабря 2009 г. в 10ч.</t>
  </si>
  <si>
    <t>Выбор официального печатного издания для Комитета по УИ и МХ</t>
  </si>
  <si>
    <t>вскрытие конвертов 28.12.09г. В 10:00 Рассмотрение 29.12.2009г. Оценка 30.12.2009г.</t>
  </si>
  <si>
    <t>вскрытие конвертов 28.09.09г. В 10:00 Рассмотрение 30.09.2009г. Оценка 05.10.2009г.</t>
  </si>
  <si>
    <t>Окончание 10.12.2009           аукцион 15 декабря 2009 г. в 10ч.</t>
  </si>
  <si>
    <t>ООО "Фортуна Строй"</t>
  </si>
  <si>
    <t>19/0</t>
  </si>
  <si>
    <t>Поставка анатоксинов, бактериофагов, вакцин для ЦРБ</t>
  </si>
  <si>
    <t>МБ,ОМС,РФПМ</t>
  </si>
  <si>
    <t>ЗК</t>
  </si>
  <si>
    <t>ОА</t>
  </si>
  <si>
    <t>Ремонт системы отопления в МОУ Саган-Нурская СОШ</t>
  </si>
  <si>
    <t>Приобертение бруса и пиломатериала для МО СП "Кусотинское"</t>
  </si>
  <si>
    <t xml:space="preserve">окончание 22.12.2009 г.     Рассмотрение 23.12.2009 </t>
  </si>
  <si>
    <t>Отменен на основании официального письма главы МО СП "Кусотинское"</t>
  </si>
  <si>
    <t>Приобретение продуктов питания для МОУ Саганнурская СОШ</t>
  </si>
  <si>
    <t>Приобретение автомобиля ЗИЛ-131 или эквивалент для МО СП "Хошун-Узурское"</t>
  </si>
  <si>
    <t>МФК "Биоритм"</t>
  </si>
  <si>
    <t>РБ, субсидия</t>
  </si>
  <si>
    <t>окончание 28.12.2009 г.     Рассмотрение 29.12.2009г.</t>
  </si>
  <si>
    <t>окончание 22.12.2009 г. Рассмотрение 23.12.2009г.</t>
  </si>
  <si>
    <t>ИП Пашинский С.Г.</t>
  </si>
  <si>
    <t>Аукцион признан несостоявшимся в связи с отсутствием аукционных заявок</t>
  </si>
  <si>
    <t>НП "Байкал-Тендер"</t>
  </si>
  <si>
    <t>Реестр муниципальных закупк в Мухоршибирском районе администрации муниципального образования "Мухоршибирский район" за 2010 год</t>
  </si>
  <si>
    <t>Общая сумма заключенных договоров по состоянию на __.__.2010г</t>
  </si>
  <si>
    <t>Общая сумма выставляемая на торги по состоянию на __.__.2010г</t>
  </si>
  <si>
    <t xml:space="preserve">вскрытие конвертов 11.01.10г. В 10:00 </t>
  </si>
  <si>
    <t>Поставка продуктов питания для нужд МДОУ д/с Сказка</t>
  </si>
  <si>
    <t>с19-28.01.10 г. заявки     29.01.2010 г. рассм.</t>
  </si>
  <si>
    <t>Поставка продуктов питания для нужд МДОУ д/с Звездочка</t>
  </si>
  <si>
    <t>с 20.01.-01.02.10 заявки   02.02.2010 г. рассм.</t>
  </si>
  <si>
    <t>Поставка продуктов питания для нужд МДОУ Земляничка</t>
  </si>
  <si>
    <t>с 22.01.10.-03.02.10 зявки   04.02.2010 рассм.</t>
  </si>
  <si>
    <t>Продукты питания для нужд МОУ МСШ №2</t>
  </si>
  <si>
    <t>РБ, Внебюджетные источники финансирования</t>
  </si>
  <si>
    <t>20.01.-01.02.10 заявки  02.02.2010 рассм.</t>
  </si>
  <si>
    <t>Продукты питания для нужд МОУ МСШ №1</t>
  </si>
  <si>
    <t>19.01.-28.01.2010 заявки  29.01.2010 рассм.</t>
  </si>
  <si>
    <t xml:space="preserve">Поставка продуктов питания для нужд МОУ  Хонхолойской СОШ </t>
  </si>
  <si>
    <t>20.01.-27.01.10 заявки  28.01.10 г. рассм.</t>
  </si>
  <si>
    <t>Поставка ГСМ для нужд администрации МО Мухоршибирский район</t>
  </si>
  <si>
    <t>21.01.-02.02.10г. Заявки  03.02.10г. Рассм-е</t>
  </si>
  <si>
    <t>ООО "Кавчег Три"</t>
  </si>
  <si>
    <t>ООО "Гусиноозерск-Бизнес"</t>
  </si>
  <si>
    <t>Приобретение экстемпоральных растворов для МУЗ "Мухоршибирская ЦРБ"</t>
  </si>
  <si>
    <t>ООО РН-Карт-Бурятия</t>
  </si>
  <si>
    <t>Приобретение клинико-диагностических наборов для ЦРБ на I квартал 2010г.</t>
  </si>
  <si>
    <t>17.02.-25.02.10г. Заявки до 10:00  26.02.10г. Рассм-е</t>
  </si>
  <si>
    <t>МБ, внебюджетные средства</t>
  </si>
  <si>
    <t>Приобретение и поставка перевязочногоматериала для ЦРБ до 30.05.2010г.</t>
  </si>
  <si>
    <t>ЗАО "Формула развития"</t>
  </si>
  <si>
    <t>9/3 (ч.3 ст.47 ФЗ №94-ФЗ: не соответствие заявки  требованиям, установленным в извещении о ЗК)</t>
  </si>
  <si>
    <t>27.02.-04.03.10г. Заявки до 10:00  05.03.10г. Рассм-е</t>
  </si>
  <si>
    <t>Ремонт входной группы в Саганнурской СОШ</t>
  </si>
  <si>
    <t>27.02.-11.03.10г. Заявки до 10:00  12.03.10г. Рассм-е</t>
  </si>
  <si>
    <t>01.03.-09.03.10г. Заявки до 10:00  10.03.10г. Рассм-е</t>
  </si>
  <si>
    <t>Поставка цефалоспориновых и фторхилонолоновых препаратов для МУЗ "ЦРБ (для субъектов МП)</t>
  </si>
  <si>
    <t>Приобретение квартир для сельского поселения "Саган-Нурское"</t>
  </si>
  <si>
    <t>вскрытие конвертов 01.03.10г. В 10:00</t>
  </si>
  <si>
    <t>Поставка ГСМ для МУЗ "Мухоршибирская ЦРБ"</t>
  </si>
  <si>
    <t>ООО "Медикэр"</t>
  </si>
  <si>
    <t>Приобретение автомобиля ВАЗ 21074 или эквивалент для МУЗ "Мухоршибирская ЦРБ"</t>
  </si>
  <si>
    <t>12.03.-18.03.10г. Заявки до 10:00  19.03.10г. Рассм-е</t>
  </si>
  <si>
    <t>ОАО "Городские Аптеки"</t>
  </si>
  <si>
    <t>Поставка продуктов питания для МУЗ "Мухоршибирская ЦРБ"</t>
  </si>
  <si>
    <t>с 26.02.10.-22.03.10 зявки  Аукцион 25.03.10г. В 10ч.</t>
  </si>
  <si>
    <t>с 06.03.10.-29.03.10 зявки  Аукцион 01.04.10г. В 10ч.</t>
  </si>
  <si>
    <t>ООО "АвтОк"</t>
  </si>
  <si>
    <t>8/1 (основание - ч.3 ст.47 ФЗ №94-ФЗ: не соответствие заявки  требованиям, установленным в извещении о проведении запроса котировок)</t>
  </si>
  <si>
    <t>ООО "Магистраль"</t>
  </si>
  <si>
    <t>17.03.-29.03.10г. Заявки до 10:00  30.03.10г. Рассм-е</t>
  </si>
  <si>
    <t>с 12.03.10.-05.04.10 зявки  Аукцион 08.04.10г. В 10ч.</t>
  </si>
  <si>
    <t>конкурс признан несостоявшимся в связи с отсутствием конкурсных заявок</t>
  </si>
  <si>
    <t>аукцион признан несостоявшимся</t>
  </si>
  <si>
    <t>несоответствие аукционных заявок</t>
  </si>
  <si>
    <t>Поставка медикаментов для МУЗ "Мухоршибирская ЦРБ"</t>
  </si>
  <si>
    <t>вскрытие конвертов 26.04.10г. В 10:00ч</t>
  </si>
  <si>
    <t>30.03.-08.04.10г. Заявки до 10:00  09.04.10г. Рассм-е</t>
  </si>
  <si>
    <t>ИП Верхотуров А.Н.</t>
  </si>
  <si>
    <t>7/1 (основание - ч.3 ст.47 ФЗ №94-ФЗ: не соответствие заявки  требованиям, установленным в извещении о проведении запроса котировок: отсутствует место доставки товара, указанного в форме котировочной заявки (Приложение №1 к извещению ЗК)</t>
  </si>
  <si>
    <t>Привязка проекта для строительства Детского сада на 50 мест в улусе Цолга Мухоршибирского района</t>
  </si>
  <si>
    <t>Поставка иммуноглобулина человеческого, вакцины Энцевир, и вакцина Гриппол для МУЗ "Мухоршибирская ЦРБ"</t>
  </si>
  <si>
    <t>06.04.-19.04.10г. Заявки до 10:00  20.04.10г. Рассм-е</t>
  </si>
  <si>
    <t>Поставка дезинфицирующих средств и кожных антисептиков для МУЗ "Мухоршибирская ЦРБ"</t>
  </si>
  <si>
    <t>08.04.-19.04.10г. Заявки до 10:00  20.04.10г. Рассм-е</t>
  </si>
  <si>
    <t>6/3 (3 ст.47 ФЗ №94-ФЗ: не соответствие заявки  требованиям, установленным в извещении о проведении запроса котировок: пп.3 п.7 «Сведения» - Форма заявки, отсутствуют сроки и условия оплаты – п.4 котировочной заявки)</t>
  </si>
  <si>
    <t>ИП Нестерова Е.Г., ООО "Медком - МП"</t>
  </si>
  <si>
    <t>9/1 (пп.1 ч.1 ст.12 ФЗ № 94-ФЗ от 21.07.2005г. непредоставление документов предусмотренных ч.2 ст.35 ФЗ №94-ФЗ от 21.07.2005г. – отсутствие документа, подтверждающего полномочия лица на осуществление действий от имени участника; отсутствие доверенности  на осуществление действий от имени участника)</t>
  </si>
  <si>
    <t>с 02.04.10.-23.04.10 зявки  Аукцион 27.04.10г. В 10ч.</t>
  </si>
  <si>
    <t>ООО "Гусиноозерск-Бизнес", ИП Богомазова А.Е., ООО "Ольга",  ООО "Мухоршибирское подворье"</t>
  </si>
  <si>
    <t>Замена окон и дверных блоков в здании прачки и лаборатории МУЗ "Мухоршибирская ЦРБ"</t>
  </si>
  <si>
    <t>15.04.-26.04.10г. Заявки до 10:00  27.04.10г. Рассм-е</t>
  </si>
  <si>
    <t>Кадастровые работы по формированию земельных участков Комитет по УИ и МХ</t>
  </si>
  <si>
    <t xml:space="preserve">РБ, </t>
  </si>
  <si>
    <t>16.04.-22.04.10г. Заявки до 10:00  23.04.10г. Рассм-е</t>
  </si>
  <si>
    <t>Каппитальный ремонт моста через реку Сухара в с. Куготы в Мухоршибирском районе</t>
  </si>
  <si>
    <t>с 02.04.10.-23.04.10 зявки  Аукцион 28.04.10г. В 10ч.</t>
  </si>
  <si>
    <t>Содерджание автомобильных дорог общего пользования местного значения в Мухоршибирском районе</t>
  </si>
  <si>
    <t>с 16.04.10.-11.05.10 зявки  Аукцион 17.05.10г. В 10ч.</t>
  </si>
  <si>
    <t>ООО "Иммунофарм"</t>
  </si>
  <si>
    <t>2/1 (ч.3 ст.47 ФЗ №94-ФЗ: не соответствие заявки  требованиям, установленным в извещении о проведении запроса котировок: указанная цена продукта под  №2:  вакцина гриппозная жидкая (Гриппол)
1 доз=0,5мл р-р №10 соответствует  цене одной дозы, но не упаковки)</t>
  </si>
  <si>
    <t>5/1 (ч.3 ст.47 ФЗ №94-ФЗ: не соответствие заявки  требованиям, установленным в извещении о проведении запроса котировок: отсутствуют сроки поставки товара и место доставки товара.)</t>
  </si>
  <si>
    <t>ООО "Терра Плюс"</t>
  </si>
  <si>
    <t>6/1 (ч.3 ст.47 ФЗ №94-ФЗ от 21.07.2005 г.: не соответствие заявки  требованиям, установленным в извещении о проведении запроса котировок ( пп.3) п.7  Извещения о запросе котировок цен: «Сведения» - Форма заявки): отсутствуют сроки и условия оплаты (п.4 котировочной заявки)</t>
  </si>
  <si>
    <t>Установка и демонтаж окон в здании администрации МО "Мухоршибирский район"</t>
  </si>
  <si>
    <t>23.04.-29.04.10г. Заявки до 10:00  30.04.10г. Рассм-е</t>
  </si>
  <si>
    <t>Поставка путевок в детский оздоровительный лагерь для детей находящихся в трудной жизненной ситуации Мухоршибирского района</t>
  </si>
  <si>
    <t>с 24.04.10.-14.05.10 зявки  Аукцион 18.05.10г. В 10ч.</t>
  </si>
  <si>
    <t>ООО "КомфортСтрой"</t>
  </si>
  <si>
    <t>Отменен решением и предписание ФАС</t>
  </si>
  <si>
    <t>11.05.-20.05.10г. Заявки до 10:00  21.05.10г. Рассм-е</t>
  </si>
  <si>
    <t>Поставка продуктов питания для Саган-Нурской СОШ на летний оздоровительный период 2010г.</t>
  </si>
  <si>
    <t>Капитальный ремонт системы отопления, канализации и водоснабжения в детском саде "Звездочка"</t>
  </si>
  <si>
    <t>с 08.05.10.-28.05.10 зявки  Аукцион 08.06.10г. В 10ч.</t>
  </si>
  <si>
    <t>Капитальный ремонт системы отопления в детском саде "Сказка" 1-й блок</t>
  </si>
  <si>
    <t>с 08.05.10.-28.05.10 зявки  Аукцион 08.06.10г. В 14ч.</t>
  </si>
  <si>
    <t>МОУ "Центр дополнительного образования для детей"</t>
  </si>
  <si>
    <t>ООО "Ист-Строй"</t>
  </si>
  <si>
    <t>ИП Ластанова Л.А.</t>
  </si>
  <si>
    <t>Поставка продуктов питания для нужд Мухоршибирской СОШ №1</t>
  </si>
  <si>
    <t>20.05.-26.05.10г. Заявки до 10:00  27.05.10г. Рассм-е</t>
  </si>
  <si>
    <t>Поставка продуктов питания для нужд детского лагеря "Березкка"</t>
  </si>
  <si>
    <t>20.05.-31.05.10г. Заявки до 10:00  01.06.10г. Рассм-е</t>
  </si>
  <si>
    <t>Поставка клинико-диагностических наборов и расходных материалов для КДЛ МУЗ "Мухоршибирская ЦРБ"</t>
  </si>
  <si>
    <t>Приобретение и монтаж общедомовых приборов учета в домах №3,7, 10, 12, 13, 14 по ул. 30 лет Победы с. Мухоршибирь</t>
  </si>
  <si>
    <t>24.05.-31.05.10г. Заявки до 10:00  01.06.10г. Рассм-е</t>
  </si>
  <si>
    <t>21.05.-01.06.10г. Заявки до 10:00  02.06.10г. Рассм-е</t>
  </si>
  <si>
    <t>Капитальный ремонт здания Бомской средней общеобразовательной школы</t>
  </si>
  <si>
    <t>Капитальный ремонт детского сада "Тополек" в с. Харашибирь</t>
  </si>
  <si>
    <t>с 14.05.10.-03.06.10 зявки  Аукцион 15.06.10г. В 14ч.</t>
  </si>
  <si>
    <t>с 14.05.10.-03.06.10 зявки  Аукцион 15.06.10г. В 10ч.</t>
  </si>
  <si>
    <t>Поставка  водогрейных котлов "Братск-1М" в кол-ве 2-х штук и 1-го водогрейного котла "КВМ-1,86" или эквивалент</t>
  </si>
  <si>
    <t>с 14.05.10.-03.06.10 зявки  Аукцион 17.06.10г. В 10ч.</t>
  </si>
  <si>
    <t>с 14.05.10.-03.06.10 зявки  Аукцион 17.06.10г. В 14ч.</t>
  </si>
  <si>
    <t>Строительство полигонов ТБО в с. Подлопатки и с. Мухоршибирь (I очередь)</t>
  </si>
  <si>
    <t>Строительство санитарнозащитной зоны вокруг резервуара воды емкостью 500 м3 в с. Мухоршибирь, ул. 30 лет Победы</t>
  </si>
  <si>
    <t>с 14.05.10.-03.06.10 зявки  Аукцион 21.06.10г. В 10ч.</t>
  </si>
  <si>
    <t>с 14.05.10.-03.06.10 зявки  Аукцион 21.06.10г. В 14ч.</t>
  </si>
  <si>
    <t>Строительство культурно-спортивного и образовательного центра в с. Тугнуй Мухоршибирского района</t>
  </si>
  <si>
    <t>ИП Роменская С.К.</t>
  </si>
  <si>
    <t>Капитальный ремонт Барской средней общеобразовательной школы</t>
  </si>
  <si>
    <t>ЗАО "Техцентр-ЦД"</t>
  </si>
  <si>
    <t>21/0</t>
  </si>
  <si>
    <t>ООО "Водомер"</t>
  </si>
  <si>
    <t>18/0</t>
  </si>
  <si>
    <t>Установка и демонтаж пластиковых окон по северной стороне МУЗ "Мухоршибирская ЦРБ"</t>
  </si>
  <si>
    <t>с 28.05.10.-17.06.10 зявки  Аукцион 28.06.10г. В 14ч.</t>
  </si>
  <si>
    <t>Строительство гаража на 3 автомобиля в Хонхолойской СОШ</t>
  </si>
  <si>
    <t>с 28.05.10.-17.06.10 зявки  Аукцион 28.06.10г. В 10ч.</t>
  </si>
  <si>
    <t>Строительство детского сада в с. Цолга Мухоршибирского района</t>
  </si>
  <si>
    <t>с 05.06.10.-25.06.10 зявки  Аукцион 01.07.10г. В 10ч.</t>
  </si>
  <si>
    <t>Строительство малоэтажных энергоэффективных домов в п. Саган-Нур</t>
  </si>
  <si>
    <t>с 05.06.10.-25.06.10 зявки  Аукцион 01.07.10г. В 14ч.</t>
  </si>
  <si>
    <t>с 14.05.10.-07.06.10 зявки  Аукцион 22.06.10г. В 10ч. По ФАПу, 01.07 Аукцион по ДК и Школе 15:00ч.</t>
  </si>
  <si>
    <t>Капитальный ремонт технологического оборудования (МСО, ЦРБ, Цолгинская котельная)</t>
  </si>
  <si>
    <t>МБ, средства арендной платы</t>
  </si>
  <si>
    <t>с 05.06.10.-30.06.10 зявки  Аукцион 08.07.10г. В 10ч.</t>
  </si>
  <si>
    <t>Выполнение строительно-монтажных работ на объектах жизнеобеспечения Мухоршибирского района</t>
  </si>
  <si>
    <t>с 05.06.10.-30.06.10 зявки  Аукцион 12.07.10г. В 10ч.</t>
  </si>
  <si>
    <t>Выполнение генеральных планов по поселениям Мухоршибирское и Тугнуйское</t>
  </si>
  <si>
    <t>вскрытие конвертов 29.06.10г. В 10:00ч</t>
  </si>
  <si>
    <t>вскрытие конвертов 05.07.10г. В 10:00ч</t>
  </si>
  <si>
    <t>27/0</t>
  </si>
  <si>
    <t>28/0</t>
  </si>
  <si>
    <t>17/0</t>
  </si>
  <si>
    <t>Приобретение и поставка продуктов питания для нужд ДОЛ "Березка" (для субъектов МП)</t>
  </si>
  <si>
    <t>ООО "Нева"</t>
  </si>
  <si>
    <t>20/0</t>
  </si>
  <si>
    <t>Устройство асфальтобетонного покрытия в п. Саганнур</t>
  </si>
  <si>
    <t>с 12.06.10.-02.07.10 зявки  Аукцион 08.07.10г. В 15ч.</t>
  </si>
  <si>
    <t>с 05.06.10.-30.06.10 зявки  Аукцион 12.07.10г. В 14ч.</t>
  </si>
  <si>
    <t>Выполнение работ по реконструкции дома культуры в с. Тугнуй</t>
  </si>
  <si>
    <t xml:space="preserve">Выполнение работ по строительсту школы в с. Тугнуй </t>
  </si>
  <si>
    <t>с 22.06.10.-12.07.10 зявки  Аукцион 14.07.10г. В 09ч.</t>
  </si>
  <si>
    <t>ООО "Универсалэнергострой"</t>
  </si>
  <si>
    <t>12/1 (на основании п.3 ч.1 ст.12 – ФЗ №94-ФЗ от 21.07.2005г. – непредоставление документа или копии документа, подтверждающего внесение денежных средств в качестве обеспечения заявки на участие в аукционе, определенных частью 3 статьи  25 ФЗ №94-ФЗ от 21.07.2005 г. ( п.п. а) п.3 ч.3 ст.25 ФЗ №94-ФЗ от 21.07.2005г.)</t>
  </si>
  <si>
    <t>10/0</t>
  </si>
  <si>
    <t>ОАО "Агротопводстрой"</t>
  </si>
  <si>
    <t>22/0</t>
  </si>
  <si>
    <t>ООО "Платина"</t>
  </si>
  <si>
    <t>32/0</t>
  </si>
  <si>
    <t>Планировка автодороги Мухоршибирь-Цолга-Балта на участке Куготы-Балта, подъезд к улусу Зандин и подъезд к улусу Усть-Алташа с восстановлением профиля водоотводных канав</t>
  </si>
  <si>
    <t>25.06.-01.07.10г. Заявки до 10:00  02.07.10г. Рассм-е</t>
  </si>
  <si>
    <t>Капитальный ремонт электросетевого хозяйства в Мухоршибирском районе</t>
  </si>
  <si>
    <t>с 22.06.10.-14.07.10 зявки  Аукцион 20.07.10г. В 10ч.</t>
  </si>
  <si>
    <t>Приобретение и поставка спецтехники для Комитета по УИ и МХ</t>
  </si>
  <si>
    <t>с 10.07.10.-30.07.10 зявки  Аукцион 04.08.10г. В 10ч.</t>
  </si>
  <si>
    <t>Содержание автомобильных дорог общего пользования</t>
  </si>
  <si>
    <t>с 10.07.10.-30.07.10 зявки  Аукцион 04.08.10г. В 14ч.</t>
  </si>
  <si>
    <t>ЗАО "Байкалжилстрой"</t>
  </si>
  <si>
    <t>ООО "Электромонтаж"</t>
  </si>
  <si>
    <t>Бурение скважины для хозяйственно-питьевого обслуживания населения п. Саганнур</t>
  </si>
  <si>
    <t>с 24.07.10.-13.08.10 зявки  Аукцион 17.08.10г. В 10ч.</t>
  </si>
  <si>
    <t>ООО "!Магистраль"</t>
  </si>
  <si>
    <t>Ремонт дорожного покрытия в с. Мухоршибирь, ямочный ремонт (благоустройство)</t>
  </si>
  <si>
    <t>с 31.07.10.-23.08.10 зявки  Аукцион 26.08.10г. В 09ч.</t>
  </si>
  <si>
    <t>Установка газонного ограждения в с. Мухоршибирь (благосустройство)</t>
  </si>
  <si>
    <t>с 31.07.10.-23.08.10 зявки  Аукцион 26.08.10г. В 10ч.</t>
  </si>
  <si>
    <t>Устройство дорожек из тротуарной плитки в с. Мухоршибирь (благоустройство)</t>
  </si>
  <si>
    <t>с 31.07.10.-23.08.10 зявки  Аукцион 26.08.10г. В 14ч.</t>
  </si>
  <si>
    <t>ООО "Сага-7"</t>
  </si>
  <si>
    <t>ООО "Крафт Плюс"</t>
  </si>
  <si>
    <t>10/2 (п.1 ч.1 ст. 12 ФЗ №94-ФЗ от 21.07.2005г. (выписка из ЕГРЮЛ выдана ранее 6 месяцев до дня размещения на официальном сайте извещения о проведении ОА, ч.4 ст. 12 ФЗ №94-ФЗ от 21.07.2005г. (средства на обеспечение заявки на участие в аукционе в размере 396 728, 3 не поступили по истечению 5 рабочих дней)</t>
  </si>
  <si>
    <t>ООО "БайкалСнабСтрой"</t>
  </si>
  <si>
    <t>7/1 (п.1 ч.1 ст.12 – не предоставление документов определенных ч.2 ст.35 ФЗ №94-ФЗ от 21.07.2005г. (Документ, подтверждающий полномочия лица на осуществление действий от имени участника размещения заказа - юридического лица (копия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участника размещения заказа без доверенности)</t>
  </si>
  <si>
    <t>ООО "Агора"</t>
  </si>
  <si>
    <t>ООО "Смаг"</t>
  </si>
  <si>
    <t>Поставка спецтехники для Комитета по УИ и МХ (трактор ДТ-75 с бульдозерным отвалом) и мини трактор "Уралец")</t>
  </si>
  <si>
    <t>с 14.08.10.-03.09.10 зявки  Аукцион 06.09.10г. В 10ч.</t>
  </si>
  <si>
    <t>ОАО "Горнопромышленная финансовая компания"</t>
  </si>
  <si>
    <t>ИП Махмудов З.Г.</t>
  </si>
  <si>
    <t>12.07.-28.07.10г. Заявки до 10:00  29.07.10г. Рассм-е</t>
  </si>
  <si>
    <t>Ремонт внутренних помещений в здании ПВС в с. Мухоршибирь</t>
  </si>
  <si>
    <t>2/1 (ч.3 ст. 47 ФЗ №94-ФЗ от 21.07.2005г.  – предложенная в котировочной заявке цена работ превышает максимальную цену, указанную в извещении о проведении ЗК)</t>
  </si>
  <si>
    <t>Строительно-монтажные работы теплотрассы в с. Никольск, ул. Школьная</t>
  </si>
  <si>
    <t>05.07.-12.07.10г. Заявки до 10:00  13.07.10г. Рассм-е</t>
  </si>
  <si>
    <t>Капитальный ремонт технологического оборудования(транспортер подачи угля) котельная школьная с. Никольск</t>
  </si>
  <si>
    <t>Капитальный ремонт теплотрассы Школьная в с. Шаралдай</t>
  </si>
  <si>
    <t>Поставка светильников операционных бестеневых для МУЗ ЦРБ</t>
  </si>
  <si>
    <t>ИП Маслова Т.Ф.</t>
  </si>
  <si>
    <t>30.06.-07.07.10г. Заявки до 10:00  08.07.10г. Рассм-е</t>
  </si>
  <si>
    <t>ФГУП Бурятавтодор Мухоршибирский ДРСУЧ</t>
  </si>
  <si>
    <t>Строительство забора по ул. Доржиева и установка и изготовление скамеек и ремонт туалета на автовокзале в с. Мухоршибирь</t>
  </si>
  <si>
    <t>07.09.-14.09.10г. Заявки до 10:00  15.09.10г. Рассм-е</t>
  </si>
  <si>
    <t>Поставка продуктов питания для Саганнурской СОШ на IV квартал 2010г.</t>
  </si>
  <si>
    <t>10.09.-16.09.10г. Заявки до 10:00  17.09.10г. Рассм-е</t>
  </si>
  <si>
    <t>10.09.-21.09.10г. Заявки до 10:00  22.09.10г. Рассм-е</t>
  </si>
  <si>
    <t>отсутствие предложений</t>
  </si>
  <si>
    <t>ООО "Гусиноозерск Бизнес"</t>
  </si>
  <si>
    <t>ЗАО "Бургражданпроект"</t>
  </si>
  <si>
    <t>Балушкина Т.Ф., Яковлева З.Г.</t>
  </si>
  <si>
    <t>ООО "Коммунальщик", ООО "Тепловик"</t>
  </si>
  <si>
    <t>ООО "Тепловик", ООО "Коммунальщик", ООО "ЖЭУ"</t>
  </si>
  <si>
    <t>ИП Ромарева С.К, ООО "Гусиноозерск-Бизнес"</t>
  </si>
  <si>
    <t>Поставка продуктов питания для д/с Звездочка</t>
  </si>
  <si>
    <t>Поставка продуктов питания для д/с Сказка</t>
  </si>
  <si>
    <t>Капитальный ремонт выгребной ямы в МУЗ Мухоршибирская ЦРБ</t>
  </si>
  <si>
    <t>Огнезащитная обработка чердачных помещени й МУЗ Мухоршибирская ЦРБ</t>
  </si>
  <si>
    <t>Установка оконнных блоков из ПВХ профилей в Новозаганской СОШ</t>
  </si>
  <si>
    <t>Поставка продукктов питания для МСШ №1</t>
  </si>
  <si>
    <t>Поставка продукктов питания для МСШ №2</t>
  </si>
  <si>
    <t>06.10.-13.10.10г. Заявки до 10:00  14.10.10г. Рассм-е</t>
  </si>
  <si>
    <t>06.10.-18.10.10г. Заявки до 10:00  19.10.10г. Рассм-е</t>
  </si>
  <si>
    <t>Поставка и приобретение автомомбиля для Центра занятости населения</t>
  </si>
  <si>
    <t>20.10.-01.11.10г. Заявки до 10:00  02.11.10г. Рассм-е</t>
  </si>
  <si>
    <t>Замена тепловодосетей от детского сада в с. Хонхолой Мухоршибирского района</t>
  </si>
  <si>
    <t>25.10.-01.11.10г. Заявки до 10:00  02.11.10г. Рассм-е</t>
  </si>
  <si>
    <t>25.10.-08.11.10г. Заявки до 10:00  09.11.10г. Рассм-е</t>
  </si>
  <si>
    <t>ИП Раднаева А.Г.</t>
  </si>
  <si>
    <t>ООО "СтройМонтаж"</t>
  </si>
  <si>
    <t>вскрытие конвертов 23.11.10г. В 10:00ч</t>
  </si>
  <si>
    <t>Замена технологического обрудования на МСО и ЦРБ Мухоршибирского района РБ</t>
  </si>
  <si>
    <t>ООО "Коммунальщик"</t>
  </si>
  <si>
    <t>2/1 (основание - ч.3 ст.47 ФЗ №94-ФЗ от 21.07.2005 г.: не соответствие заявки  требованиям, установленным в извещении о проведении запроса котировок п.8  Извещения о запросе котировок цен: (превышение максимальной цены контракта)</t>
  </si>
  <si>
    <t>Буруние артезианской скважины в с. Новый Заган Мухоршибирского района</t>
  </si>
  <si>
    <t>с 11.11.10.-01.12.10 зявки  Аукцион 06.12.10г. В 10ч.</t>
  </si>
  <si>
    <t>Приобретение вакцины клещевого энцефалита сухой для МУЗ "Мухоршибирская ЦРБ"</t>
  </si>
  <si>
    <t>Приобретение и поставка химических реактивов для МУЗ "Мухоршибирская ЦРБ"</t>
  </si>
  <si>
    <t>Приобрение и поставка фетального монитора для МУЗ "Мухоршибирская ЦРБ"</t>
  </si>
  <si>
    <t>Приобретение и поставка антибактериальных средств для МУЗ "Мухоршибирская ЦРБ"</t>
  </si>
  <si>
    <t>22.11.-29.11.10г. Заявки до 10:00  30.11.10г. Рассм-е</t>
  </si>
  <si>
    <t>средства родовых сертификатов</t>
  </si>
  <si>
    <t>Внебюджетные источники финансирования и МБ</t>
  </si>
  <si>
    <t>Строительно-монтажные работы по объекту "Кулльтурно-спортивный и образовательный центр в с. Тугнуй Мухоршибирского района"</t>
  </si>
  <si>
    <t>РФ</t>
  </si>
  <si>
    <t>22.11.-02.12.10г. Заявки до 10:00  03.12.10г. Рассм-е</t>
  </si>
  <si>
    <t>Приобретение путевок в оздоровительные лагеря Республики Бурятия "Здоровье", "Байкальский бор", "Горячинск", "Аршан"</t>
  </si>
  <si>
    <t>25.11.-07.12.10г. Заявки до 10:00  08.12.10г. Рассм-е</t>
  </si>
  <si>
    <t>Бельская Л.Г.</t>
  </si>
  <si>
    <t>Поставка автомобиля для нужд МУ Хозяйственно-транспортный отдел администрации МО "Мухоршибирский район"</t>
  </si>
  <si>
    <t>с 27.11.10.-17.12.10 зявки  Аукцион 20.12.10г. В 10ч.</t>
  </si>
  <si>
    <t>Отменен в связи с изменением количества путевок</t>
  </si>
  <si>
    <t>Приобретение путевок в оздоровительные лагеря Республики Бурятия</t>
  </si>
  <si>
    <t>22.11.-07.12.10г. Заявки до 10:00  08.12.10г. Рассм-е</t>
  </si>
  <si>
    <t>Приобретение офисной мебели для нужд МУ ХТО Администрации МО "Мухоршибирский район</t>
  </si>
  <si>
    <t>02.12.-13.12.10г. Заявки до 10:00  14.12.10г. Рассм-е</t>
  </si>
  <si>
    <t>Поставка медикаментов для МУЗ "Мухоршибирская ЦРБ" на I полугодие 2011 года</t>
  </si>
  <si>
    <t>с 10.12.10.-30.12.10 зявки  Аукцион 13.01.11г. В 10ч.</t>
  </si>
  <si>
    <t>Энергоснабжение пяти четырехквартирных домов в п. Саган-Нур Мухоршибирского района</t>
  </si>
  <si>
    <t>30.11.-09.12.10г. Заявки до 10:00  10.12.10г. Рассм-е</t>
  </si>
  <si>
    <t>Приобретение и поставка автомобиля УАЗ санитарный для МУЗ "Мухоршибирская ЦРБ"</t>
  </si>
  <si>
    <t>Поставка ГСМ для МУЗ "Мухоршибирская ЦРБ до 15.04.2011 г.</t>
  </si>
  <si>
    <t>поставка ГСМ для МУ ХТО администрации МО "Мухоршибирскаий район" до 30.06.2011г.</t>
  </si>
  <si>
    <t>07.12.-16.12.10г. Заявки до 10:00  17.12.10г. Рассм-е</t>
  </si>
  <si>
    <t>09.12.-20.12.10г. Заявки до 10:00  21.12.10г. Рассм-е</t>
  </si>
  <si>
    <t>29.11.-15.12.10г. Заявки до 10:00  16.12.10г. Рассм-е</t>
  </si>
  <si>
    <t>ООО "Бизнес-групп"</t>
  </si>
  <si>
    <t>ИП Бадмаев Б.Л.</t>
  </si>
  <si>
    <t>СК УП РБ "Байкалкурорт"</t>
  </si>
  <si>
    <t>ООО "Формула"</t>
  </si>
  <si>
    <t>ООО "Стрела"</t>
  </si>
  <si>
    <t>22.12.-11.01.11г. Заявки до 10:00  12.01.11г. Рассм-е</t>
  </si>
  <si>
    <t>ООО "РН-Карт-Бурятии"</t>
  </si>
  <si>
    <t>Поставка продуктов питания для Хонхолойской СОШ на I полугодие 2011г.</t>
  </si>
  <si>
    <t>Поставка продуктов питания для Саган-Нурской СОШ на I квартал 2011г.</t>
  </si>
  <si>
    <t>Поставка продуктов питания для Цолгинской СОШ на I полугодие 2011г.</t>
  </si>
  <si>
    <t>Поставка продуктов питания для МОУ Мухоршибирская СОШ №2 на I полугодие 11г.</t>
  </si>
  <si>
    <t>Поставка продуктов питания для МОУ Мухоршибирская СОШ №1 на I полугодие 11г.</t>
  </si>
  <si>
    <t>Поставка продуктов питания для д/с Земляничка на I квартал 2011г.</t>
  </si>
  <si>
    <t>Поставка продуктов питания для МДОУ д/с Сказка на I квартал 2011г.</t>
  </si>
  <si>
    <t>Поставка продуктов питания для МДОУ д/с Звездочка на I квартал 2011г.</t>
  </si>
  <si>
    <t>24.12.-13.01.11г. Заявки до 10:00  14.01.11г. Рассм-е</t>
  </si>
  <si>
    <t>30.12.-19.01.11г. Заявки до 10:00  20.01.11г. Рассм-е</t>
  </si>
  <si>
    <t>24.12.-30.12.10г. Заявки до 10:00  31.12.10г. Рассм-е</t>
  </si>
  <si>
    <t>Пристрой плавательного бассейна в п. Саганнур Мухоршибирского района Республики Бурятия</t>
  </si>
  <si>
    <t>РБ, СУЭК, МБ</t>
  </si>
  <si>
    <t>с 01.01.11.-24.01.11 зявки  Аукцион 27.01.11г. В 10ч.</t>
  </si>
  <si>
    <t>2/1 (Не соответствует – основание ч.3 ст. 47 ФЗ №94-ФЗ от 21.07.2005г. цена указанная в котировочной заявке превышает максимальную цену, указанную в извещении о проведении запроса котировок, отсутствует почтовый адрес, банковские реквизиты, ИНН)</t>
  </si>
  <si>
    <t>ООО "Аслан"</t>
  </si>
  <si>
    <t>Ремонт системы отопления в МОУ "Саган-Нурская СОШ" в кабинете электронной библиотеки</t>
  </si>
  <si>
    <t>18.02.-02.03.11г. Заявки до 10:00  03.03.11г. Рассм-е</t>
  </si>
  <si>
    <t>Поставка автомомбиля ЗИЛ-131 АЦ-2,7 (131) или эквивалент для нужд МО СП Нарсатуйское"</t>
  </si>
  <si>
    <t>Поставка автомомбиля ЗИЛ-131 АЦ-2,7 (131) или эквивалент для нужд МО СП Подлопатинское</t>
  </si>
  <si>
    <t>28.02.-14.03.11г. Заявки до 10:00  15.03.11г. Рассм-е</t>
  </si>
  <si>
    <t>Поставка автомобиля ВАЗ 21074 или эквивалент для Цолгинского сельского поселения.</t>
  </si>
  <si>
    <t>02.03.-10.03.11г. Заявки до 10:00  11.03.11г. Рассм-е</t>
  </si>
  <si>
    <t>Поставка продуктов питания для Саганнурской средней общеобразовательной школы</t>
  </si>
  <si>
    <t>РБ, внебюджетные источники фин.</t>
  </si>
  <si>
    <t>10.03.-22.03.11г. Заявки до 10:00  23.03.11г. Рассм-е</t>
  </si>
  <si>
    <t>ООО "Ковчег-Три"</t>
  </si>
  <si>
    <t>запрос котировок признан насостоявшимся на основании ч.7ст.46 - ни подана ни одна заявка</t>
  </si>
  <si>
    <t>Поставка продуктов питания для детского сада "Земляничка" п. Саган-Нур</t>
  </si>
  <si>
    <t>Поставка продуктов питания для детского сада "Звездочка" с. Мухоршибирь</t>
  </si>
  <si>
    <t>Поставка продуктов питания для детского сада "Сказка" с. Мухоршибирь</t>
  </si>
  <si>
    <t>11.03.-24.03.11г. Заявки до 10:00  25.03.11г. Рассм-е</t>
  </si>
  <si>
    <t>11.03.-28.03.11г. Заявки до 10:00  29.03.11г. Рассм-е</t>
  </si>
  <si>
    <t>1/1 (ч.3 ст.47 ФЗ №94-ФЗ от 21.07.2005г. - предложенная в котировочной заявке цена превышает максимальную цену товаров  указанную в извещении о ЗК)</t>
  </si>
  <si>
    <t>Аукционы в электронной форме</t>
  </si>
  <si>
    <t>Содержание дорог общего пользования регионального значения и искуственных сооружений на них в Мухоршибирском районе</t>
  </si>
  <si>
    <t>Поставка, сборка, установка спортивного оборудования на объекте "Школа на 150 учащихся в с. Тугнуй Мухоршибирского района РБ" лот №3</t>
  </si>
  <si>
    <t>Поставка, сборка, установка медицинского оборудования на объекте "Школа на 150 учащихся в с. Тугнуй Мухоршибирского района РБ" лот №2</t>
  </si>
  <si>
    <t>РБ, ФБ</t>
  </si>
  <si>
    <t>23.03.-30.03.11г. Заявки до 10:00  31.03.11г. Рассм-е</t>
  </si>
  <si>
    <t>Поставка, сборка, установка бытового оборудования на объекте "Школа на 150 учащихся в с. Тугнуй Мухоршибирского района РБ" лот №4</t>
  </si>
  <si>
    <t>23.03.-04.04.11г. Заявки до 10:00  05.04.11г. Рассм-е</t>
  </si>
  <si>
    <t>Поставка, сборка, установка медицинского оборудования на объекте "Школа на 150 учащихся в с. Тугнуй Мухоршибирского района РБ" лот №9</t>
  </si>
  <si>
    <t>Поставка, сборка, установка швейного оборудования на объекте "Школа на 150 учащихся в с. Тугнуй Мухоршибирского района РБ" лот №10</t>
  </si>
  <si>
    <t>Поставка, сборка, установка крана консольного электрического г.п. 500 кг. на объекте "Школа на 150 учащихся в с. Тугнуй Мухоршибирского района РБ" лот №12</t>
  </si>
  <si>
    <t>Поставка, сборка, установка прочего оборудования на объекте "Фельдшерско-акушерский пункт в с. Тугнуй Мухоршибирского района РБ" лот №3</t>
  </si>
  <si>
    <t>Поставка и монтаж мебели для Фельдшерско-акушерсткого пункта в с. Тугнуй Мухоршибирского района РБ лот №1</t>
  </si>
  <si>
    <t>окончание подачи заявок 31.03.11, Рассмотр. I частей заявок 05.04.11 Аукцион 08.04.11</t>
  </si>
  <si>
    <t>Поставка и монтаж медицинского оборудования для Фельдшерско-акушерсткого пункта в с. Тугнуй Мухоршибирского района РБ лот №2</t>
  </si>
  <si>
    <t>Поставка, сборка, установка мебели на объекте "Школа на 150 учащихся в с. Тугнуй Мухоршибирского района РБ" лот №1</t>
  </si>
  <si>
    <t>окончание подачи заявок 04.04.11, Рассмотр. I частей заявок 08.04.11 Аукцион 11.04.11г.</t>
  </si>
  <si>
    <t>окончание подачи заявок 31.03.11, Рассмотр. I частей заявок 05.04.11 Аукцион 08.04.11г.</t>
  </si>
  <si>
    <t>Поставка, сборка, установка мебели на объекте "Школа на 150 учащихся в с. Тугнуй Мухоршибирского района РБ" лот №5</t>
  </si>
  <si>
    <t>Поставка, сборка, установка кухонного обрудования на объекте "Школа на 150 учащихся в с. Тугнуй Мухоршибирского района РБ" лот №6</t>
  </si>
  <si>
    <t>окончание подачи заявок 07.04.11, Рассмотр. I частей заявок 12.04.11 Аукцион 15.04.11г.</t>
  </si>
  <si>
    <t>Поставка, сборка, установка обрудования для классных кабинетов на объекте "Школа на 150 учащихся в с. Тугнуй Мухоршибирского района РБ" лот №7</t>
  </si>
  <si>
    <t>Поставка, сборка, установка обрудования для классных кабинетов на объекте "Школа на 150 учащихся в с. Тугнуй Мухоршибирского района РБ" лот №8</t>
  </si>
  <si>
    <t>Поставка, сборка, установка бытового обрудования  на объекте "Школа на 150 учащихся в с. Тугнуй Мухоршибирского района РБ" лот №11</t>
  </si>
  <si>
    <t>Выполнение работ по капитальному ремонту подъезда к с. Тугнуй Мухоршибирского района РБ км 0-10</t>
  </si>
  <si>
    <t>окончание подачи заявок 13.04.11, Рассмотр. I частей заявок 15.04.11 Аукцион 18.04.11г.</t>
  </si>
  <si>
    <t>Выполнение работ по капитальному ремонту автомомбильной дороги Хошун-Узур-Никольское Мухоршибирского района РБ км 42-45</t>
  </si>
  <si>
    <t>запрос котировок признан насостоявшимся на основании ч.7 ст.46 - ни подана ни одна заявка</t>
  </si>
  <si>
    <t>ООО "Компания Арта-М"</t>
  </si>
  <si>
    <t>23.03.-07.04.11г. Заявки до 10:00  08.04.11г. Рассм-е (срок продлен на основании ч.6 ст.46)</t>
  </si>
  <si>
    <t>ООО "ТДК-Торг"</t>
  </si>
  <si>
    <t>Содержание дорог общего пользования местного значения и искуственных сооружений на них в Мухоршибирском районе</t>
  </si>
  <si>
    <t>04.04.-14.04.11г. Заявки до 10:00  15.04.11г. Рассм-е</t>
  </si>
  <si>
    <t>Реестр муниципальных закупк в Мухоршибирском районе администрации муниципального образования "Мухоршибирский район" за 2011 год</t>
  </si>
  <si>
    <t>ИП Бумбеев Н.Б.</t>
  </si>
  <si>
    <t>Кадастровые работы по формированию 30 земельных участков</t>
  </si>
  <si>
    <t>Поставка химических реактивов для МУЗ "Мухоршибирская ЦРБ"</t>
  </si>
  <si>
    <t>Поставка жизненно необходимого препарта Актелизе для МУЗ "Мухоршибирская ЦРБ"</t>
  </si>
  <si>
    <t>11.04.-18.04.11г. Заявки до 10:00  19.04.11г. Рассм-е</t>
  </si>
  <si>
    <t>12.04.-19.04.11г. Заявки до 10:00  20.04.11г. Рассм-е</t>
  </si>
  <si>
    <t>Приобретение вакцины клещевого энцефалита Энцевир для МУЗ "Мухоршибирская ЦРБ"</t>
  </si>
  <si>
    <t>Поставка перевязочного материала для МУЗ "Мухоршибирская ЦРБ"</t>
  </si>
  <si>
    <t>11.04.-21.04.11г. Заявки до 10:00  22.04.11г. Рассм-е</t>
  </si>
  <si>
    <t>Поставка ГСМ для МУЗ "Мухоршибирская ЦРБ" на II квартал 2011г.</t>
  </si>
  <si>
    <t>Приобретение изделий медицинского назначения для МУЗ "Мухоршибирская ЦРБ"</t>
  </si>
  <si>
    <t>Приобретение и поставка  холодильников фармацевтических для МУЗ "Мухоршибирская ЦРБ"</t>
  </si>
  <si>
    <t>Приобретение и поставка средств индивидуальной защиты для МУЗ "Мухоршибирская ЦРБ"</t>
  </si>
  <si>
    <t>ИП Ботомункуева О.В.</t>
  </si>
  <si>
    <t>ООО "Новолайн"</t>
  </si>
  <si>
    <t>ООО "Эликом-Плюс"</t>
  </si>
  <si>
    <t>ООО "БСФК"</t>
  </si>
  <si>
    <t>Приобретение и поставка автомобиля ГАЗ -322121 или эквивалент для Галтайской СОШ</t>
  </si>
  <si>
    <t>ООО "Бурят-Авто"</t>
  </si>
  <si>
    <t>окончание подачи заявок 18.04.11, Рассмотр. I частей заявок 19.04.11 Аукцион 22.04.11г.</t>
  </si>
  <si>
    <t>Приобретение и поставка автомобиля ГАЗ -322121 или эквивалент для Подлопатинской СОШ</t>
  </si>
  <si>
    <t>Бурение разведочно-эксплуатационной скважины в с. Новый Заган Мухоршибирского района</t>
  </si>
  <si>
    <t>окончание подачи заявок 10.05.11, Рассмотр. I частей заявок 13.05.11 Аукцион 16.05.11г.</t>
  </si>
  <si>
    <t>Строительство теплотрассы и водоразборной будки для разведочно-эксплуатационной скважины в с. Новый-Заган Мухоршибирского района</t>
  </si>
  <si>
    <t>Выполнение строительно-монтажных работ по объекту: "Амбулатория врача общей практики в с. Хонхолой Мухоршибирского района РБ"</t>
  </si>
  <si>
    <t>2/1 (Несоответствие заявки требованиям документации
Пояснение: на основании ч.3 ст. 47 Федерального Закона №94-ФЗ от 21.07.2005г. (предложенная в котировочной заявке цена работ превышает максимальную цену, указанную в извещении о проведении запроса котировок)</t>
  </si>
  <si>
    <t>ЗАО "Байкальский Аптеки"</t>
  </si>
  <si>
    <t>ООО "МФК Биоритм"</t>
  </si>
  <si>
    <t>ООО "Альянс-Байкалнефтесбыт"</t>
  </si>
  <si>
    <t>ИП Морозова А.И.</t>
  </si>
  <si>
    <t>ООО "Медком-МП"</t>
  </si>
  <si>
    <t>Поставка диагностических наборов для СПИД-лаборатории МУЗ "Мухоршибирская ЦРБ"</t>
  </si>
  <si>
    <t>26.04.-04.05.11г. Заявки до 10:00  05.05.11г. Рассм-е</t>
  </si>
  <si>
    <t>12.04.-05.05.11г. Заявки до 10:00  06.05.11г. Рассм-е</t>
  </si>
  <si>
    <t>Строительство ВЛ-0,4 КВ для разведочно-эксплуатационной скважины в с. Новый Заган Мухоршибирского района РБ</t>
  </si>
  <si>
    <t>Поставка продуктов питания на проведение летнего оздоровительного отдыха детей для МОУ Цолгинская СОШ</t>
  </si>
  <si>
    <t>Поставка продуктов питания на проведение летнего оздоровительного отдыха детей для МОУ Хонхолойская СОШ</t>
  </si>
  <si>
    <t>Поставка продуктов питания на проведение летнего оздоровительного отдыха детей для МОУ Саган-Нурская СОШ</t>
  </si>
  <si>
    <t>05.05.-16.05.11г. Заявки до 10:00  17.05.11г. Рассм-е</t>
  </si>
  <si>
    <t>29.04.-18.05.11г. Заявки до 10:00  19.05.11г. Рассм-е</t>
  </si>
  <si>
    <t>ООО "Домино"</t>
  </si>
  <si>
    <t>ЗАО "Вектор-Бест"</t>
  </si>
  <si>
    <t>Приобретение 1-комнатной квартиры для МУЗ "Мухоршибирская ЦРБ" в с. Мухоршибирь, Мухоршибирского района РБ</t>
  </si>
  <si>
    <t>вскрытие конв. 16.05.11г. Рассмотрение 18.05.11г. Оценка 18.05.11г.</t>
  </si>
  <si>
    <t>вскрытие конв. 30.05.11г. Рассмотрение 31.05.11г. Оценка 01.06.11г.</t>
  </si>
  <si>
    <t>Общая сумма заключенных договоров по состоянию на __.__.2011г</t>
  </si>
  <si>
    <t>Общая сумма выставляемая на торги по состоянию на __.__.2011г</t>
  </si>
  <si>
    <t>Поставка продуктов питания для ДОЛ "Березка" лот №1 (молочные продукты)</t>
  </si>
  <si>
    <t>Поставка продуктов питания для ДОЛ "Березка" лот №2 (мясные продукты)</t>
  </si>
  <si>
    <t>Поставка продуктов питания для ДОЛ "Березка" лот №3 (прочие продукты)</t>
  </si>
  <si>
    <t>Поставка ГСМ для муниципального учреждения "Хозяйственно-транспортный отдел" администрации МО "Мухоршибирский район с 01.07.2011-31.12.2011гг.</t>
  </si>
  <si>
    <t>13.05.-25.05.11г. Заявки до 10:00  26.05.11г. Рассм-е</t>
  </si>
  <si>
    <t>06.05.-16.05.11г. Заявки до 10:00  17.05.11г. Рассм-е</t>
  </si>
  <si>
    <t>06.05.-19.05.11г. Заявки до 10:00  20.05.11г. Рассм-е</t>
  </si>
  <si>
    <t>ООО ТПК "Электроснаб"</t>
  </si>
  <si>
    <t>На основании решения №2 уполномоченного органа на осуществление контроля в сфере размещения муниципального заказа отменен в связи с отсутствием указания на количество поставляемого товара</t>
  </si>
  <si>
    <t>На основании решения №1 уполномоченного органа на осуществление контроля в сфере размещения муниципального заказа отменен в связи с неверным указанием предмета ЗК</t>
  </si>
  <si>
    <t>23.05.-02.06.11г. Заявки до 10:00  03.06.11г. Рассм-е</t>
  </si>
  <si>
    <t>Поставка, монтаж, сдача бытового оборудования на объекте: Дом культуры в с. Тугнуй" лот №3</t>
  </si>
  <si>
    <t>Кобылкана Л.Л.</t>
  </si>
  <si>
    <t>Ремонт системы отопления в здании дома культуры в с. Мухоршибрь</t>
  </si>
  <si>
    <t>25.05.-06.06.11г. Заявки до 10:00  07.06.11г. Рассм-е</t>
  </si>
  <si>
    <t>окончание подачи заявок 14.06.11, Рассмотр. I частей заявок 14.06.11 Аукцион 17.06.11г.</t>
  </si>
  <si>
    <t>ЗАО "Родник"</t>
  </si>
  <si>
    <t>ООО "СИБМастер"</t>
  </si>
  <si>
    <t>Строительство ВЛ-0,4 кВ для электроснабжения жилых домов в п. Саган-Нур в микрорайоне №3 (3-я очередь)</t>
  </si>
  <si>
    <t>окончание подачи заявок 30.06.11, Рассмотр. I частей заявок 03.06.11 Аукцион 06.06.11г.</t>
  </si>
  <si>
    <t>Поставка автомобиля UAZ Patriot (Limited) для МУ ХТО администрации МО "Мухорошибирский район"</t>
  </si>
  <si>
    <t>ООО "Коммунбытсервис"</t>
  </si>
  <si>
    <t>ИП Базарханов В.С.</t>
  </si>
  <si>
    <t>ООО "СибирьСтрой"</t>
  </si>
  <si>
    <t>11/0</t>
  </si>
  <si>
    <t>14/0</t>
  </si>
  <si>
    <t>Кобелева Е.Н.</t>
  </si>
  <si>
    <t>Установка окон ПВХ для Муниципального общеобразовательного учреждения "Мухоршибирская СОШ №1"</t>
  </si>
  <si>
    <t>окончание подачи заявок 23.09.11, Рассмотр. I частей заявок 26.09.11 Аукцион 29.09.11г.</t>
  </si>
  <si>
    <t>Установка пластиковых окон в Муниципальном общеобразовательном учреждении "Новозаганская СОШ"</t>
  </si>
  <si>
    <t>02.09.-14.09.11г. Заявки до 10:00  15.09.11г. Рассм-е</t>
  </si>
  <si>
    <t>Бурение разведочно-эксплуатационной скважины в с. Шаралдай Мухоршибирского района</t>
  </si>
  <si>
    <t>мб</t>
  </si>
  <si>
    <t>26.08.-07.09.11г. Заявки до 10:00  08.09.11г. Рассм-е</t>
  </si>
  <si>
    <t>Поставка продуктов питания для Саганнурской СОШ на IV квартал 2011г.</t>
  </si>
  <si>
    <t>РБ, Софинансировани, рордительская плата</t>
  </si>
  <si>
    <t>07.09.-19.09.11г. Заявки до 10:00  20.09.11г. Рассм-е</t>
  </si>
  <si>
    <t>Установка окон ПВХ для Муниципального общеобразовательного учреждения Никольская СОШ"</t>
  </si>
  <si>
    <t>окончание подачи заявок 15.09.11, Рассмотр. I частей заявок 19.09.11 Аукцион 22.09.11г.</t>
  </si>
  <si>
    <t>ИП Ткачев А.Е.</t>
  </si>
  <si>
    <t>2/1 (Предложенная в котировочной заявке цена товаров, работ, услуг превышает максимальную цену, указанную в извещении о проведении запроса котировок)</t>
  </si>
  <si>
    <t>ИП Оширов Г.В.</t>
  </si>
  <si>
    <t>2/1 (на основании ч.3 ст. 47 Федерального Закона №94-ФЗ от 21.07.2005г. - превышение максимальной цены контракта)</t>
  </si>
  <si>
    <t>Поставка продуктов питания для Мухоршибирской СОШ №1 на IV квартал 2011г.</t>
  </si>
  <si>
    <t>Поставка продуктов питания для детского сада "Земляничка" п. Саган-Нур на IV квартал 2011г.</t>
  </si>
  <si>
    <t>Поставка продуктов питания для детского сада "Звездочка" с. Мухоршибирь на IV квартал 2011г.</t>
  </si>
  <si>
    <t>Поставка продуктов питания для детского сада "Сказка" с. Мухоршибирь на IV квартал 2011г.</t>
  </si>
  <si>
    <t>ИП Богомазова А.И.</t>
  </si>
  <si>
    <t>Муниципальный бюджет</t>
  </si>
  <si>
    <t>08.09.-20.09.11г. Заявки до 10:00  21.09.11г. Рассм-е</t>
  </si>
  <si>
    <t>ООО "Сектор"</t>
  </si>
  <si>
    <t>12.09.-22.09.11г. Заявки до 10:00  23.09.11г. Рассм-е</t>
  </si>
  <si>
    <t xml:space="preserve">Поставка и монтаж технологического оборудования на объекте: "Строительство школы на 150 учащихся (детский сад) в с. Тугнуй Мухоршибирского района Республики Бурятия" лот №1 </t>
  </si>
  <si>
    <t>Федеральный и республиканский бюджеты</t>
  </si>
  <si>
    <t>Поставка и монтаж технологического оборудования на объекте: "Строительство школы на 150 учащихся (детский сад) в с. Тугнуй Мухоршибирского района Республики Бурятия" лот №2</t>
  </si>
  <si>
    <t>Поставка и монтаж технологического оборудования на объекте: "Строительство школы на 150 учащихся (детский сад) в с. Тугнуй Мухоршибирского района Республики Бурятия" лот №3</t>
  </si>
  <si>
    <t>Поставка и монтаж технологического оборудования на объекте: "Строительство школы на 150 учащихся (детский сад) в с. Тугнуй Мухоршибирского района Республики Бурятия" лот №4</t>
  </si>
  <si>
    <t>Поставка и монтаж технологического оборудования на объекте: "Строительство школы на 150 учащихся (детский сад) в с. Тугнуй Мухоршибирского района Республики Бурятия" лот №5</t>
  </si>
  <si>
    <t>Поставка и монтаж технологического оборудования на объекте: "Строительство школы на 150 учащихся (детский сад) в с. Тугнуй Мухоршибирского района Республики Бурятия" лот №6</t>
  </si>
  <si>
    <t>Поставка и монтаж технологического оборудования на объекте: "Строительство школы на 150 учащихся (детский сад) в с. Тугнуй Мухоршибирского района Республики Бурятия" лот №7</t>
  </si>
  <si>
    <t>Поставка и монтаж технологического оборудования на объекте: "Строительство школы на 150 учащихся в с. Тугнуй Мухоршибирского района Республики Бурятия" лот №1</t>
  </si>
  <si>
    <t>Поставка и монтаж технологического оборудования на объекте: "Строительство школы на 150 учащихся в с. Тугнуй Мухоршибирского района Республики Бурятия" лот №2</t>
  </si>
  <si>
    <t>Поставка и монтаж технологического оборудования на объекте: "Строительство школы на 150 учащихся в с. Тугнуй Мухоршибирского района Республики Бурятия" лот №3</t>
  </si>
  <si>
    <t>Поставка и монтаж технологического оборудования на объекте: "Строительство школы на 150 учащихся в с. Тугнуй Мухоршибирского района Республики Бурятия" лот №4</t>
  </si>
  <si>
    <t>16.09.-22.09.11г. Заявки до 10:00  23.09.11г. Рассм-е</t>
  </si>
  <si>
    <t>ООО "Технолтрейд"</t>
  </si>
  <si>
    <t>ООО "ПРОМОС"</t>
  </si>
  <si>
    <t>ООО "Технотрейд"</t>
  </si>
  <si>
    <t>16.09.-28.09.11г. Заявки до 10:00  29.09.11г. Рассм-е</t>
  </si>
  <si>
    <t>Разработка генерального плана сельского поселения "Новозаганское" совмещенный с генеральным планом с. Новый Заган и с. Старый Заган  Мухоршибирского района РБ</t>
  </si>
  <si>
    <t>Поставка продуктов питания для Хогнхолойской СОШ на IV квартал 2011г.</t>
  </si>
  <si>
    <t>Поставка продуктов питания для Муниципального образовательного учреждения "Мухоршибирская СОШ №2"</t>
  </si>
  <si>
    <t>22.09.-04.10.11г. Заявки до 10:00  05.10.11г. Рассм-е</t>
  </si>
  <si>
    <t>22.09.-29.09.11г. Заявки до 10:00  30.09.11г. Рассм-е</t>
  </si>
  <si>
    <t>19.09.-29.09.11г. Заявки до 10:00  30.09.11г. Рассм-е</t>
  </si>
  <si>
    <t>Устройство асфальтового покрытия придомовой площадки по улице Первостроителей и Лесная в п. Саган-Нур Мухоршибирского района РБ</t>
  </si>
  <si>
    <t>23.09.-05.10.11г. Заявки до 10:00  06.10.11г. Рассм-е</t>
  </si>
  <si>
    <r>
      <t>Выбор генеральной подрядной организации    на право заключения муниципального контракта на выполнение строительно-монтажных  работ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по объекту: «Культурно-спортивный и образовательный центр в с. Тугнуй Мухоршибирского района Республики Бурятия. Строительство школы. Реконструкция спортивного ядра»</t>
    </r>
  </si>
  <si>
    <t>окончание подачи заявок 06.10.11, Рассмотр. I частей заявок 10.10.11 Аукцион 13.10.11г.</t>
  </si>
  <si>
    <t>окончание подачи заявок 26.09.11, Рассмотр. I частей заявок 30.09.11 Аукцион 03.10.11г.</t>
  </si>
  <si>
    <t>ООО "!Новолайн"</t>
  </si>
  <si>
    <t>25/0</t>
  </si>
  <si>
    <t>Приобретение  и поставка автомобиля марки «RENAULT» или эквивалент</t>
  </si>
  <si>
    <t>ООО "Бурят Моторс"</t>
  </si>
  <si>
    <t>05.07.-22.07.10г. Заявки до 10:00  23.07.10г. Рассм-е</t>
  </si>
  <si>
    <t>23/0</t>
  </si>
  <si>
    <t>ООО "Торговый дом "Байкальские пищевые технологии"</t>
  </si>
  <si>
    <t>Проведение работ по определению транспортно-эксплуатационного состояния  автомобильной дороги общего пользования местного значения  Хошун-Узур – Бом – Тугнуй - Никольск (км 0-км 65) в Мухоршибирском районе Республики Бурятия с  диагностикой   и определению  объема и состава грузовых и пассажирских  перевозок по видам сообщений с определением долей местных, внутри - и межрегиональных перевозок, динамики их изменения</t>
  </si>
  <si>
    <t>окончание подачи заявок 10.10.11, Рассмотр. I частей заявок 12.10.11 Аукцион 17.10.11г.</t>
  </si>
  <si>
    <t>ООО "БурятСтройПроект"</t>
  </si>
  <si>
    <t>ИП Бадасян С.С.</t>
  </si>
  <si>
    <t>12.10.-19.10.11г. Заявки до 10:00  20.10.11г. Рассм-е</t>
  </si>
  <si>
    <t>основание решение КЧС №б/н от 17.09.2008г.</t>
  </si>
  <si>
    <t>Ремонтно-восстановительные работы на объекте ЖКХ Хошун-Узурская котельная</t>
  </si>
  <si>
    <t>устройство освещения по улицам Доржиева и Смолина в с. Мухоршибирь</t>
  </si>
  <si>
    <t>Изготовление и поставка металлических павильонов для автомагистралей и скамеек из чугунного литья</t>
  </si>
  <si>
    <t>Приобретение ВАЗ-21115 или эквивалент для оперативно-розыскных мероприятий</t>
  </si>
  <si>
    <t>Выполнение строительно-монтажных работ по объекту «Фельдшерско-акушерский пункт в с.Тугнуй Мухоршибирского района Республики Бурятия. Ограждение территории»</t>
  </si>
  <si>
    <t>ООО Стройинком"</t>
  </si>
  <si>
    <t>Аукцион признан несостоявшимся в сваязи с отсутствием заявок</t>
  </si>
  <si>
    <t>Комплексная поставка комплекта оборудования (доставка, монтаж и сдача в эксплуатацию) для учреждения культуры "Культурно-спортивно-образовательный центр в с. Тугнуй Мухоршибирского района Республики Бурятия"</t>
  </si>
  <si>
    <t>окончание подачи заявок 01.12.11, Рассмотр. I частей заявок 07.12.11 Аукцион 12.12.11г.</t>
  </si>
  <si>
    <t>Приобретение и поставка клинико-диагностических наборов и расходных материалов для клинико-диагностической лаборатории МУЗ «Мухоршибирская ЦРБ»</t>
  </si>
  <si>
    <t>Муниципальный бюджет, средства ОМС</t>
  </si>
  <si>
    <t>15.11.-22.11.11г. Заявки до 10:00  23.11.11г. Рассм-е</t>
  </si>
  <si>
    <t>ООО "Диагностические системы - Сибирь"</t>
  </si>
  <si>
    <t>Поставка в комплекте 1-ого водогрейного котла марки  «КВМ-1.86» с механической подачей топлива, теплопроизводительностью 1,86 МВт (или эквивалент)</t>
  </si>
  <si>
    <t>окончание подачи заявок 08.12.11, Рассмотр. I частей заявок 12.12.11 Аукцион 15.12.11г.</t>
  </si>
  <si>
    <t>Выполнение работ по установке блоков в наружных и внутренних дверных проемах в каменных стенах и устройство покрытий на цементном растворе из плиток  в туалетных комнатах с учетом выполнения  работ по демонтажу санитарных приборов и дверных коробок в муниципальном дошкольном образовательном учреждении «Новозаганский детский сад»</t>
  </si>
  <si>
    <t>Резервный фонд Правительства РБ</t>
  </si>
  <si>
    <t>01.12.-08.12.11г. Заявки до 10:00  09.12.11г. Рассм-е</t>
  </si>
  <si>
    <t>Поставка мебели для нужд муниципального дошкольного образовательного учреждения «Новозаганский детский сад»</t>
  </si>
  <si>
    <t>Поставка ГСМ для нужд Муниципального учреждения «Хозяйственно – транспортный отдел» администрации МО «Мухоршибирский район»</t>
  </si>
  <si>
    <t>06.12.-13.12.11г. Заявки до 10:00  14.12.11г. Рассм-е</t>
  </si>
  <si>
    <t>06.12.-19.12.11г. Заявки до 10:00  20.12.11г. Рассм-е</t>
  </si>
  <si>
    <r>
      <t xml:space="preserve">Поставка продуктов питания для </t>
    </r>
    <r>
      <rPr>
        <sz val="8"/>
        <rFont val="Arial"/>
        <family val="2"/>
      </rPr>
      <t>муниципального общеобразовательного учреждения Саган-Нурская средняя общеобразовательная школа на I квартал 2012г.</t>
    </r>
  </si>
  <si>
    <t>МБ, РБ, Родительская плата</t>
  </si>
  <si>
    <t>08.12.-20.12.11г. Заявки до 10:00  21.12.11г. Рассм-е</t>
  </si>
  <si>
    <t>ООО "Стентор"</t>
  </si>
  <si>
    <t>ООО "Азия трейд Мьюзик"</t>
  </si>
  <si>
    <t>ООО "Жилищная коммунальная компания"</t>
  </si>
  <si>
    <t>Выполнение текущего ремонта в муниципальном образовательном учреждении Новозаганская СОШ</t>
  </si>
  <si>
    <t>Наименование (предмет) заказа</t>
  </si>
  <si>
    <t>Дата размещения заказа</t>
  </si>
  <si>
    <t>Реестровый номер заказа</t>
  </si>
  <si>
    <t>Наименование Заказчика</t>
  </si>
  <si>
    <t>Дата подведения итогов</t>
  </si>
  <si>
    <t>Код продукции по ОКДП</t>
  </si>
  <si>
    <t>Начальная (максимальная) цена контракта (договора)</t>
  </si>
  <si>
    <t>Количество поданных заявок</t>
  </si>
  <si>
    <t>Количество допущенных  заявок</t>
  </si>
  <si>
    <t>Количество отозванных заявок</t>
  </si>
  <si>
    <t>Цена контракта (договора)</t>
  </si>
  <si>
    <t>Открытые аукционы в электронной форме</t>
  </si>
  <si>
    <t xml:space="preserve">Количество отклоненных заявок </t>
  </si>
  <si>
    <t>Причина отклонения</t>
  </si>
  <si>
    <t xml:space="preserve">Выполнение работ по летнему содержанию автомобильных дорог общего пользования местного значения в Мухоршибирском районе Республики Бурятия
</t>
  </si>
  <si>
    <t xml:space="preserve">0302300066914000001
</t>
  </si>
  <si>
    <t>Бюджет МО</t>
  </si>
  <si>
    <t>Муниципальное учреждение "Комитет по управлению имуществом и муниципальным хозяйством муниципального образования "Мухоршибирский район" Республики Бурятия</t>
  </si>
  <si>
    <t>70.32.13.632</t>
  </si>
  <si>
    <t xml:space="preserve">Поставка благоустроенных жилых помещений в с. Мухоршибирь Мухоршибирского района Республики Бурятия на первичном рынке в рамках реализации республиканской адресной программы «Переселение граждан из аварийного жилищного фонда с учетом необходимости развития малоэтажного жилищного строительства в Республике Бурятия в 2013-2017 годах»
</t>
  </si>
  <si>
    <t xml:space="preserve">0302300066914000002
</t>
  </si>
  <si>
    <t xml:space="preserve">Федеральный(фонд реформирования жилищно-коммунального хозяйства), республиканский, местный бюджеты
</t>
  </si>
  <si>
    <t>70.12.11.000</t>
  </si>
  <si>
    <t>70.21.11.000</t>
  </si>
  <si>
    <t>п.1, п.2 ч.4 ст. 67 Федерального закона  от 05.04.2013  № 44-ФЗ: не представлены конкретные показатели и несоответствие информации,  предусмотренной ч.3 ст. 66 закона № 44-ФЗ требованиям документации об аукционе</t>
  </si>
  <si>
    <t xml:space="preserve">0302300066914000003
</t>
  </si>
  <si>
    <t xml:space="preserve">0302300066914000004
</t>
  </si>
  <si>
    <t xml:space="preserve">Выполнение строительно-монтажных работ по объекту «Строительство Районного Дома культуры на 180 мест в с. Мухоршибирь Мухоршибирского района»
</t>
  </si>
  <si>
    <t>45.21.15.120</t>
  </si>
  <si>
    <t xml:space="preserve">Федеральный бюджет, республиканский бюджет, бюджет муниципального образования «Мухоршибирский район»
</t>
  </si>
  <si>
    <t xml:space="preserve">Поставка горюче-смазочных материалов для нужд МУ Хозяйственно-транспортный отдел администрации МО «Мухоршибирский район»
</t>
  </si>
  <si>
    <t xml:space="preserve">0302300066914000005
</t>
  </si>
  <si>
    <t>Муниципальное учреждение "Хозяйственно-транспортный отдел" администрации муниципального образования "Мухоршибирский район"</t>
  </si>
  <si>
    <t>23.20.15.210 ; 23.20.11.222</t>
  </si>
  <si>
    <t>В соответствии  с п.1 ч.4 ст. 67 Федерального закона  № 44-ФЗ : Участники не предоставили  конкретные показатели</t>
  </si>
  <si>
    <t xml:space="preserve">0302300066914000006
</t>
  </si>
  <si>
    <t xml:space="preserve">0302300066914000007
</t>
  </si>
  <si>
    <t xml:space="preserve">Оказание услуги по приобретению путевок в детский оздоровительный лагерь на территории Мухоршибирского района для детей находящихся в трудной жизненной ситуации
</t>
  </si>
  <si>
    <t xml:space="preserve">0302300066914000008
</t>
  </si>
  <si>
    <t xml:space="preserve">Федеральный бюджет (Субсидия на мероприятия по проведению оздоровительной компании детей), местный бюджет
</t>
  </si>
  <si>
    <t>Управление образования Муниципального образования "Мухоршибирский район" Республики Бурятия</t>
  </si>
  <si>
    <t>55.23.11.000</t>
  </si>
  <si>
    <t xml:space="preserve">Оказание услуги по приобретению путевок в детский оздоровительный лагерь на территории Мухоршибирского района для детей работающих родителей
</t>
  </si>
  <si>
    <t xml:space="preserve">0302300066914000009
</t>
  </si>
  <si>
    <t xml:space="preserve">0302300066914000010
</t>
  </si>
  <si>
    <t>Итого</t>
  </si>
  <si>
    <t>0302300127114000001</t>
  </si>
  <si>
    <t>23.20.15.299; 23.20.15.221; 23.20.11.222</t>
  </si>
  <si>
    <t>Выполнение работ по капитальному ремонту фасада бассейна муниципального автономного учреждения плавательный бассейн «Горняк» п. Саган-Нур</t>
  </si>
  <si>
    <t>1002300000314000001</t>
  </si>
  <si>
    <t>Республиканский бюджет, Бюджет МО (инфраструктура)</t>
  </si>
  <si>
    <t>Муниципальное автономное учреждение плавательный бассейн "Горняк"</t>
  </si>
  <si>
    <t>45.41.10</t>
  </si>
  <si>
    <t>п. 1  и п. 2 ч.4 ст.67 закона № 44-ФЗ:непредоставление информации, предусмотренной ч. 3 ст. 66 закона и раздела 12 документации и несоответсвие информации требованиям документации.</t>
  </si>
  <si>
    <t>Реестр закупок муниципального образования "Мухоршибирский район", размещенных заказчиками сомостоятельно в 2014 году в соответсвии с Федеральным законом № 44-ФЗ</t>
  </si>
  <si>
    <t>Реестр закупок муниципального образования "Мухоршибирский район", размещенных уполномоченным органом в 2014 году в соответсвии с Федеральным законом № 44-ФЗ</t>
  </si>
  <si>
    <t xml:space="preserve">Федеральный           (фонд реформирования жилищно-коммунального хозяйства), республиканский, местный бюджеты
</t>
  </si>
  <si>
    <t xml:space="preserve">Федеральный         (фонд реформирования жилищно-коммунального хозяйства), республиканский, местный бюджеты
</t>
  </si>
  <si>
    <t>0302300066914000011</t>
  </si>
  <si>
    <t>Выполнение работ по изготовлению технических планов на объекты недвижимости с сопровождением поставнки их на кадастровый учет и выдачи кадастровых паспортов</t>
  </si>
  <si>
    <t>0302300066914000012</t>
  </si>
  <si>
    <t xml:space="preserve">Республиканский бюджет, бюджет муниципального образования «Мухоршибирский район»
</t>
  </si>
  <si>
    <t>70.32.12.130</t>
  </si>
  <si>
    <t>Выполнение работ по капитальному ремонту  канализационной системы (инженерных сетей) по адресу с. Мухоршибирь, ул. 30 лет Победы</t>
  </si>
  <si>
    <t>0302300066914000013</t>
  </si>
  <si>
    <t xml:space="preserve">Республиканский бюджет (субсидии на развитие общественной инфраструктуры), бюджет муниципального образования «Мухоршибирский район»
</t>
  </si>
  <si>
    <t>45.21.64.140</t>
  </si>
  <si>
    <t>Выполнение землеустроительных работ по межеванию (формированию) земельных участков, выделяемых в счет земельных долей (паев) из земель сельскохозяйственного назначения, расположенных на территории Мухоршибирсого района Республики Бурятия</t>
  </si>
  <si>
    <t>Муниципальное учреждение "Комитет по управлению земельными ресурсами муниципального образования "Мухоршибирский район" Республики Бурятия</t>
  </si>
  <si>
    <t>0302300066914000014</t>
  </si>
  <si>
    <t xml:space="preserve">Республиканский бюджет , бюджет муниципального образования «Мухоршибирский район»
</t>
  </si>
  <si>
    <t>70.32.12.120</t>
  </si>
  <si>
    <t>0302300066914000015</t>
  </si>
  <si>
    <t xml:space="preserve">0302300066914000016
</t>
  </si>
  <si>
    <t>23.20.15.220 ; 23.20.11.221</t>
  </si>
  <si>
    <t>Установка трансформаторной подстанции на 250 КВА по ул. 30 лет Победы дом №20, с. Мухоршибирь Мухоршибирского района</t>
  </si>
  <si>
    <t>0302300066914000017</t>
  </si>
  <si>
    <t>45.21.64.190</t>
  </si>
  <si>
    <t>Замена трансформаторной подстанции КТПН-250 КВА по ул. 30 лет Победы, дом №14 с.Мухоршибирь Мухоршибирского района</t>
  </si>
  <si>
    <t xml:space="preserve">Бюджет муниципального образования «Мухоршибирский район»
</t>
  </si>
  <si>
    <t>0302300066914000018</t>
  </si>
  <si>
    <t>Установка трансформаторной подстанции на КТПН- 250 КВА по ул. Северная, с. Мухоршибирь Мухоршибирского района</t>
  </si>
  <si>
    <t>45.21.64.191</t>
  </si>
  <si>
    <t>% снижения цены</t>
  </si>
  <si>
    <t xml:space="preserve">Поставка горюче-смазочных материалов для нужд МУ Хозяйственно-транспортный отдел администрации МО «Мухоршибирский район»
Поставка горюче-смазочных материалов для нужд МУ Хозяйственно-транспортный отдел администрации МО «Мухоршибирский район»
Поставка горюче-смазочных материалов для нужд МУ Хозяйственно-транспортный отдел администрации МО «Мухоршибирский район»
</t>
  </si>
  <si>
    <t>0302300127114000002</t>
  </si>
  <si>
    <t>23.20.11.221  23.20.15.220</t>
  </si>
  <si>
    <t xml:space="preserve">Выполнение землеустроительных работ по межеванию (формированию) земельных участков, выделяемых в счет земельных долей (паев), из земель сельскохозяйственного назначения, расположенных на территории Мухоршибирского района Республики Бурятия
Выполнение землеустроительных работ по межеванию (формированию) земельных участков, выделяемых в счет земельных долей (паев), из земель сельскохозяйственного назначения, расположенных на территории Мухоршибирского района Республики Бурятия
</t>
  </si>
  <si>
    <t xml:space="preserve">0302300067314000004
</t>
  </si>
  <si>
    <t>Выполнение работ по строительству наружных сантехнических сетей теплоснабжения, водоснабжения по ул. 30 лет Победы, в с. Мухоршибирь Мухоршибирского района РБ.</t>
  </si>
  <si>
    <t xml:space="preserve">0302300099614000001
</t>
  </si>
  <si>
    <t>45.21.32</t>
  </si>
  <si>
    <t>45.41.11</t>
  </si>
  <si>
    <t xml:space="preserve">п. 1 ч.4 ст.67 закона № 44-ФЗ:непредоставление информации, предусмотренной ч. 3 ст. 66 закона и раздела 12 документации </t>
  </si>
  <si>
    <t xml:space="preserve">Выполнение работ по ремонту автомобильной дороги общего пользования местного значения по переулку Центральный, п. Саган-Нур, Мухоршибирского района, Республики Бурятия
</t>
  </si>
  <si>
    <t xml:space="preserve">Администрация муниципального образования "Саганнурское" Мухоршибирского района Республики Бурятия (сельское поселение)
</t>
  </si>
  <si>
    <t xml:space="preserve">Бюджет муниципального образования сельского поселения «Саганнурское»
</t>
  </si>
  <si>
    <t xml:space="preserve">0302300098014000001
</t>
  </si>
  <si>
    <t>45.23.11.120</t>
  </si>
  <si>
    <t xml:space="preserve">Выполнение строительно-монтажных работ по объекту «Строительство наружных внутриплощадочных сантехнических сетей водоснабжения, канализации и теплоснабжения в поселке Саган-Нур, Мухоршибирского района, Республики Бурятия»
</t>
  </si>
  <si>
    <t xml:space="preserve">0302300098014000004
</t>
  </si>
  <si>
    <t xml:space="preserve">Республиканский бюджет, Бюджет муниципального образования «Мухоршибирский район»
</t>
  </si>
  <si>
    <t xml:space="preserve">Выполнение работ по строительству внутриквартальных сетей электроснабжения для комплексного жилищного строительства для многодетных семей в с. Новый Заган (ул. Восточная, ул. Казачья, ул. Седова)
</t>
  </si>
  <si>
    <t xml:space="preserve">0302300097814000001
</t>
  </si>
  <si>
    <t xml:space="preserve">Администрация муниципального образования "Новозаганское" Мухоршибирского района Республики Бурятия (сельское поселение)
</t>
  </si>
  <si>
    <t>45.21.34.140</t>
  </si>
  <si>
    <t xml:space="preserve">Выполнение работ по капитальному ремонту на котельной с. Никольск (в т.ч. приобретение энергетического, технологического оборудования) 
</t>
  </si>
  <si>
    <t xml:space="preserve">0302300099714000002
</t>
  </si>
  <si>
    <t xml:space="preserve">Администрация муниципального образования "Никольское" Мухоршибирского района Республики Бурятия (сельское поселение)
</t>
  </si>
  <si>
    <t>28.22.91.000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</si>
</sst>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"/>
    <numFmt numFmtId="171" formatCode="mmm/yyyy"/>
    <numFmt numFmtId="172" formatCode="000000"/>
  </numFmts>
  <fonts count="5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b/>
      <i/>
      <sz val="12"/>
      <name val="Arial Cyr"/>
      <family val="0"/>
    </font>
    <font>
      <b/>
      <i/>
      <sz val="8"/>
      <name val="Arial"/>
      <family val="2"/>
    </font>
    <font>
      <b/>
      <i/>
      <u val="single"/>
      <sz val="8"/>
      <name val="Arial Cyr"/>
      <family val="0"/>
    </font>
    <font>
      <b/>
      <i/>
      <sz val="6"/>
      <name val="Arial Cyr"/>
      <family val="0"/>
    </font>
    <font>
      <b/>
      <i/>
      <sz val="12"/>
      <name val="Arial"/>
      <family val="2"/>
    </font>
    <font>
      <b/>
      <sz val="8.5"/>
      <name val="Arial Cyr"/>
      <family val="0"/>
    </font>
    <font>
      <b/>
      <i/>
      <sz val="11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i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top" wrapText="1"/>
    </xf>
    <xf numFmtId="0" fontId="11" fillId="0" borderId="15" xfId="0" applyFont="1" applyBorder="1" applyAlignment="1">
      <alignment vertical="top" wrapText="1"/>
    </xf>
    <xf numFmtId="14" fontId="6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3" fillId="33" borderId="15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right" vertical="top" wrapText="1"/>
    </xf>
    <xf numFmtId="0" fontId="11" fillId="0" borderId="16" xfId="0" applyFont="1" applyFill="1" applyBorder="1" applyAlignment="1">
      <alignment vertical="top" wrapText="1"/>
    </xf>
    <xf numFmtId="14" fontId="6" fillId="0" borderId="1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16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4" fontId="6" fillId="0" borderId="0" xfId="0" applyNumberFormat="1" applyFont="1" applyBorder="1" applyAlignment="1">
      <alignment horizontal="center" vertical="top" wrapText="1"/>
    </xf>
    <xf numFmtId="44" fontId="3" fillId="0" borderId="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4" fontId="3" fillId="34" borderId="10" xfId="0" applyNumberFormat="1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7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13" fillId="36" borderId="13" xfId="0" applyFont="1" applyFill="1" applyBorder="1" applyAlignment="1">
      <alignment vertical="top" wrapText="1"/>
    </xf>
    <xf numFmtId="0" fontId="17" fillId="36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horizontal="center" vertical="top" wrapText="1"/>
    </xf>
    <xf numFmtId="2" fontId="0" fillId="0" borderId="10" xfId="0" applyNumberForma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wrapText="1"/>
    </xf>
    <xf numFmtId="2" fontId="58" fillId="0" borderId="1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14" fontId="6" fillId="0" borderId="14" xfId="0" applyNumberFormat="1" applyFont="1" applyBorder="1" applyAlignment="1">
      <alignment horizontal="center" vertical="top" wrapText="1"/>
    </xf>
    <xf numFmtId="14" fontId="6" fillId="0" borderId="1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3" fillId="36" borderId="11" xfId="0" applyFont="1" applyFill="1" applyBorder="1" applyAlignment="1">
      <alignment horizontal="center" vertical="top" wrapText="1"/>
    </xf>
    <xf numFmtId="0" fontId="13" fillId="36" borderId="12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7" fillId="36" borderId="11" xfId="0" applyFont="1" applyFill="1" applyBorder="1" applyAlignment="1">
      <alignment horizontal="center" vertical="top" wrapText="1"/>
    </xf>
    <xf numFmtId="0" fontId="17" fillId="36" borderId="12" xfId="0" applyFont="1" applyFill="1" applyBorder="1" applyAlignment="1">
      <alignment horizontal="center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9" fillId="37" borderId="11" xfId="0" applyFont="1" applyFill="1" applyBorder="1" applyAlignment="1">
      <alignment horizontal="center" vertical="top" wrapText="1"/>
    </xf>
    <xf numFmtId="0" fontId="19" fillId="37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5">
      <selection activeCell="F6" sqref="F6"/>
    </sheetView>
  </sheetViews>
  <sheetFormatPr defaultColWidth="9.00390625" defaultRowHeight="12.75"/>
  <cols>
    <col min="1" max="1" width="6.125" style="1" bestFit="1" customWidth="1"/>
    <col min="2" max="2" width="40.00390625" style="1" customWidth="1"/>
    <col min="3" max="3" width="17.75390625" style="1" customWidth="1"/>
    <col min="4" max="4" width="19.625" style="1" customWidth="1"/>
    <col min="5" max="5" width="11.00390625" style="1" customWidth="1"/>
    <col min="6" max="6" width="33.125" style="1" customWidth="1"/>
    <col min="7" max="7" width="10.875" style="26" customWidth="1"/>
    <col min="8" max="8" width="9.625" style="1" bestFit="1" customWidth="1"/>
    <col min="9" max="9" width="9.125" style="1" customWidth="1"/>
  </cols>
  <sheetData>
    <row r="1" spans="1:10" ht="26.25" customHeight="1">
      <c r="A1" s="186" t="s">
        <v>132</v>
      </c>
      <c r="B1" s="186"/>
      <c r="C1" s="186"/>
      <c r="D1" s="186"/>
      <c r="E1" s="186"/>
      <c r="F1" s="186"/>
      <c r="G1" s="186"/>
      <c r="J1" s="2"/>
    </row>
    <row r="2" spans="1:10" ht="12.75">
      <c r="A2" s="34"/>
      <c r="B2" s="34"/>
      <c r="C2" s="34"/>
      <c r="D2" s="34"/>
      <c r="E2" s="34"/>
      <c r="F2" s="34"/>
      <c r="G2" s="35"/>
      <c r="J2" s="2"/>
    </row>
    <row r="3" spans="1:10" ht="38.25">
      <c r="A3" s="36" t="s">
        <v>5</v>
      </c>
      <c r="B3" s="36" t="s">
        <v>6</v>
      </c>
      <c r="C3" s="36" t="s">
        <v>7</v>
      </c>
      <c r="D3" s="36" t="s">
        <v>8</v>
      </c>
      <c r="E3" s="36" t="s">
        <v>9</v>
      </c>
      <c r="F3" s="37" t="s">
        <v>10</v>
      </c>
      <c r="G3" s="38" t="s">
        <v>251</v>
      </c>
      <c r="J3" s="2"/>
    </row>
    <row r="4" spans="1:10" ht="12.75">
      <c r="A4" s="188" t="s">
        <v>35</v>
      </c>
      <c r="B4" s="189"/>
      <c r="C4" s="189"/>
      <c r="D4" s="189"/>
      <c r="E4" s="189"/>
      <c r="F4" s="189"/>
      <c r="G4" s="20"/>
      <c r="J4" s="2"/>
    </row>
    <row r="5" spans="1:10" ht="22.5">
      <c r="A5" s="27">
        <v>1</v>
      </c>
      <c r="B5" s="20" t="s">
        <v>11</v>
      </c>
      <c r="C5" s="20">
        <v>749490</v>
      </c>
      <c r="D5" s="20">
        <v>742633</v>
      </c>
      <c r="E5" s="20">
        <f>C5-D5</f>
        <v>6857</v>
      </c>
      <c r="F5" s="31" t="s">
        <v>13</v>
      </c>
      <c r="G5" s="20" t="s">
        <v>229</v>
      </c>
      <c r="J5" s="2"/>
    </row>
    <row r="6" spans="1:10" ht="22.5">
      <c r="A6" s="27">
        <v>2</v>
      </c>
      <c r="B6" s="20" t="s">
        <v>12</v>
      </c>
      <c r="C6" s="20">
        <v>1254790</v>
      </c>
      <c r="D6" s="28">
        <v>798689.22</v>
      </c>
      <c r="E6" s="20">
        <f aca="true" t="shared" si="0" ref="E6:E75">C6-D6</f>
        <v>456100.78</v>
      </c>
      <c r="F6" s="31" t="s">
        <v>14</v>
      </c>
      <c r="G6" s="20" t="s">
        <v>230</v>
      </c>
      <c r="J6" s="2"/>
    </row>
    <row r="7" spans="1:10" ht="22.5">
      <c r="A7" s="27">
        <v>3</v>
      </c>
      <c r="B7" s="20" t="s">
        <v>15</v>
      </c>
      <c r="C7" s="20">
        <v>600000</v>
      </c>
      <c r="D7" s="20">
        <v>572620</v>
      </c>
      <c r="E7" s="20">
        <f t="shared" si="0"/>
        <v>27380</v>
      </c>
      <c r="F7" s="31" t="s">
        <v>16</v>
      </c>
      <c r="G7" s="20" t="s">
        <v>231</v>
      </c>
      <c r="J7" s="2"/>
    </row>
    <row r="8" spans="1:10" ht="22.5">
      <c r="A8" s="27">
        <v>4</v>
      </c>
      <c r="B8" s="20" t="s">
        <v>17</v>
      </c>
      <c r="C8" s="20">
        <v>161000</v>
      </c>
      <c r="D8" s="20">
        <v>121924.4</v>
      </c>
      <c r="E8" s="20">
        <f t="shared" si="0"/>
        <v>39075.600000000006</v>
      </c>
      <c r="F8" s="31" t="s">
        <v>18</v>
      </c>
      <c r="G8" s="20" t="s">
        <v>252</v>
      </c>
      <c r="J8" s="2"/>
    </row>
    <row r="9" spans="1:10" ht="33.75">
      <c r="A9" s="27">
        <v>5</v>
      </c>
      <c r="B9" s="20" t="s">
        <v>19</v>
      </c>
      <c r="C9" s="20">
        <v>1237275</v>
      </c>
      <c r="D9" s="20">
        <v>1237275</v>
      </c>
      <c r="E9" s="20">
        <f t="shared" si="0"/>
        <v>0</v>
      </c>
      <c r="F9" s="31" t="s">
        <v>20</v>
      </c>
      <c r="G9" s="20" t="s">
        <v>232</v>
      </c>
      <c r="J9" s="2"/>
    </row>
    <row r="10" spans="1:10" ht="33.75">
      <c r="A10" s="27">
        <v>6</v>
      </c>
      <c r="B10" s="20" t="s">
        <v>21</v>
      </c>
      <c r="C10" s="20">
        <v>1024000</v>
      </c>
      <c r="D10" s="20">
        <v>993681</v>
      </c>
      <c r="E10" s="20">
        <f>C10-D10</f>
        <v>30319</v>
      </c>
      <c r="F10" s="31" t="s">
        <v>22</v>
      </c>
      <c r="G10" s="20" t="s">
        <v>234</v>
      </c>
      <c r="J10" s="2"/>
    </row>
    <row r="11" spans="1:10" ht="22.5">
      <c r="A11" s="27">
        <v>7</v>
      </c>
      <c r="B11" s="20" t="s">
        <v>27</v>
      </c>
      <c r="C11" s="20">
        <v>721173.6</v>
      </c>
      <c r="D11" s="20">
        <v>721173.6</v>
      </c>
      <c r="E11" s="20">
        <f>C11-D11</f>
        <v>0</v>
      </c>
      <c r="F11" s="31" t="s">
        <v>28</v>
      </c>
      <c r="G11" s="20" t="s">
        <v>233</v>
      </c>
      <c r="J11" s="2"/>
    </row>
    <row r="12" spans="1:10" ht="22.5">
      <c r="A12" s="27">
        <v>8</v>
      </c>
      <c r="B12" s="20" t="s">
        <v>24</v>
      </c>
      <c r="C12" s="20">
        <v>2498000</v>
      </c>
      <c r="D12" s="20">
        <v>2497989</v>
      </c>
      <c r="E12" s="20">
        <f t="shared" si="0"/>
        <v>11</v>
      </c>
      <c r="F12" s="31" t="s">
        <v>23</v>
      </c>
      <c r="G12" s="20" t="s">
        <v>235</v>
      </c>
      <c r="J12" s="2"/>
    </row>
    <row r="13" spans="1:10" ht="22.5">
      <c r="A13" s="27">
        <v>9</v>
      </c>
      <c r="B13" s="20" t="s">
        <v>36</v>
      </c>
      <c r="C13" s="20">
        <v>950000</v>
      </c>
      <c r="D13" s="20">
        <v>799996.24</v>
      </c>
      <c r="E13" s="20">
        <f t="shared" si="0"/>
        <v>150003.76</v>
      </c>
      <c r="F13" s="31" t="s">
        <v>37</v>
      </c>
      <c r="G13" s="20" t="s">
        <v>236</v>
      </c>
      <c r="J13" s="2"/>
    </row>
    <row r="14" spans="1:10" ht="22.5">
      <c r="A14" s="27">
        <v>10</v>
      </c>
      <c r="B14" s="20" t="s">
        <v>282</v>
      </c>
      <c r="C14" s="20">
        <v>450000</v>
      </c>
      <c r="D14" s="20">
        <v>400000</v>
      </c>
      <c r="E14" s="20">
        <f>C14-D14</f>
        <v>50000</v>
      </c>
      <c r="F14" s="20" t="s">
        <v>237</v>
      </c>
      <c r="G14" s="20" t="s">
        <v>238</v>
      </c>
      <c r="J14" s="2"/>
    </row>
    <row r="15" spans="1:10" ht="33.75">
      <c r="A15" s="27">
        <v>11</v>
      </c>
      <c r="B15" s="20" t="s">
        <v>26</v>
      </c>
      <c r="C15" s="20">
        <v>413000</v>
      </c>
      <c r="D15" s="20">
        <v>413000</v>
      </c>
      <c r="E15" s="20">
        <f t="shared" si="0"/>
        <v>0</v>
      </c>
      <c r="F15" s="31" t="s">
        <v>25</v>
      </c>
      <c r="G15" s="20" t="s">
        <v>239</v>
      </c>
      <c r="J15" s="2"/>
    </row>
    <row r="16" spans="1:10" ht="22.5">
      <c r="A16" s="27">
        <v>12</v>
      </c>
      <c r="B16" s="20" t="s">
        <v>29</v>
      </c>
      <c r="C16" s="20">
        <v>400000</v>
      </c>
      <c r="D16" s="20">
        <v>400000</v>
      </c>
      <c r="E16" s="20">
        <f t="shared" si="0"/>
        <v>0</v>
      </c>
      <c r="F16" s="31" t="s">
        <v>30</v>
      </c>
      <c r="G16" s="20" t="s">
        <v>240</v>
      </c>
      <c r="J16" s="2"/>
    </row>
    <row r="17" spans="1:10" ht="22.5">
      <c r="A17" s="27">
        <v>13</v>
      </c>
      <c r="B17" s="20" t="s">
        <v>31</v>
      </c>
      <c r="C17" s="20">
        <v>450000</v>
      </c>
      <c r="D17" s="20">
        <v>429937.86</v>
      </c>
      <c r="E17" s="20">
        <f t="shared" si="0"/>
        <v>20062.140000000014</v>
      </c>
      <c r="F17" s="31" t="s">
        <v>32</v>
      </c>
      <c r="G17" s="20" t="s">
        <v>241</v>
      </c>
      <c r="J17" s="2"/>
    </row>
    <row r="18" spans="1:10" ht="56.25">
      <c r="A18" s="27">
        <v>14</v>
      </c>
      <c r="B18" s="20" t="s">
        <v>33</v>
      </c>
      <c r="C18" s="20">
        <v>4662400</v>
      </c>
      <c r="D18" s="20">
        <v>4553174</v>
      </c>
      <c r="E18" s="20">
        <f t="shared" si="0"/>
        <v>109226</v>
      </c>
      <c r="F18" s="31" t="s">
        <v>34</v>
      </c>
      <c r="G18" s="20" t="s">
        <v>242</v>
      </c>
      <c r="J18" s="2"/>
    </row>
    <row r="19" spans="1:10" ht="22.5">
      <c r="A19" s="27">
        <v>15</v>
      </c>
      <c r="B19" s="20" t="s">
        <v>38</v>
      </c>
      <c r="C19" s="20">
        <v>1000000</v>
      </c>
      <c r="D19" s="20">
        <v>995000</v>
      </c>
      <c r="E19" s="20">
        <f t="shared" si="0"/>
        <v>5000</v>
      </c>
      <c r="F19" s="31" t="s">
        <v>39</v>
      </c>
      <c r="G19" s="20" t="s">
        <v>243</v>
      </c>
      <c r="J19" s="2"/>
    </row>
    <row r="20" spans="1:10" ht="33.75">
      <c r="A20" s="27">
        <v>16</v>
      </c>
      <c r="B20" s="20" t="s">
        <v>40</v>
      </c>
      <c r="C20" s="20">
        <v>522300</v>
      </c>
      <c r="D20" s="20">
        <v>287200</v>
      </c>
      <c r="E20" s="20">
        <f t="shared" si="0"/>
        <v>235100</v>
      </c>
      <c r="F20" s="31" t="s">
        <v>41</v>
      </c>
      <c r="G20" s="20" t="s">
        <v>244</v>
      </c>
      <c r="J20" s="2"/>
    </row>
    <row r="21" spans="1:10" ht="33.75">
      <c r="A21" s="27">
        <v>17</v>
      </c>
      <c r="B21" s="20" t="s">
        <v>42</v>
      </c>
      <c r="C21" s="20">
        <v>500000</v>
      </c>
      <c r="D21" s="20">
        <v>493436</v>
      </c>
      <c r="E21" s="20">
        <f t="shared" si="0"/>
        <v>6564</v>
      </c>
      <c r="F21" s="31" t="s">
        <v>43</v>
      </c>
      <c r="G21" s="20" t="s">
        <v>245</v>
      </c>
      <c r="J21" s="2"/>
    </row>
    <row r="22" spans="1:10" ht="33.75">
      <c r="A22" s="27">
        <v>18</v>
      </c>
      <c r="B22" s="20" t="s">
        <v>44</v>
      </c>
      <c r="C22" s="20" t="s">
        <v>45</v>
      </c>
      <c r="D22" s="20">
        <v>349048</v>
      </c>
      <c r="E22" s="18" t="s">
        <v>53</v>
      </c>
      <c r="F22" s="31" t="s">
        <v>46</v>
      </c>
      <c r="G22" s="20" t="s">
        <v>246</v>
      </c>
      <c r="J22" s="2"/>
    </row>
    <row r="23" spans="1:10" ht="22.5">
      <c r="A23" s="27">
        <v>19</v>
      </c>
      <c r="B23" s="20" t="s">
        <v>38</v>
      </c>
      <c r="C23" s="20">
        <v>1033000</v>
      </c>
      <c r="D23" s="20">
        <v>680000</v>
      </c>
      <c r="E23" s="20">
        <f>C23-D23</f>
        <v>353000</v>
      </c>
      <c r="F23" s="31" t="s">
        <v>51</v>
      </c>
      <c r="G23" s="20" t="s">
        <v>247</v>
      </c>
      <c r="J23" s="2"/>
    </row>
    <row r="24" spans="1:10" ht="22.5">
      <c r="A24" s="27">
        <v>20</v>
      </c>
      <c r="B24" s="20" t="s">
        <v>47</v>
      </c>
      <c r="C24" s="20">
        <v>940000</v>
      </c>
      <c r="D24" s="20">
        <v>940000</v>
      </c>
      <c r="E24" s="20">
        <f t="shared" si="0"/>
        <v>0</v>
      </c>
      <c r="F24" s="31" t="s">
        <v>48</v>
      </c>
      <c r="G24" s="20" t="s">
        <v>248</v>
      </c>
      <c r="J24" s="2"/>
    </row>
    <row r="25" spans="1:10" ht="22.5">
      <c r="A25" s="27">
        <v>21</v>
      </c>
      <c r="B25" s="20" t="s">
        <v>49</v>
      </c>
      <c r="C25" s="20">
        <v>775000</v>
      </c>
      <c r="D25" s="20">
        <v>773100</v>
      </c>
      <c r="E25" s="20">
        <f t="shared" si="0"/>
        <v>1900</v>
      </c>
      <c r="F25" s="31" t="s">
        <v>50</v>
      </c>
      <c r="G25" s="20" t="s">
        <v>249</v>
      </c>
      <c r="J25" s="2"/>
    </row>
    <row r="26" spans="1:10" ht="22.5">
      <c r="A26" s="27">
        <v>22</v>
      </c>
      <c r="B26" s="20" t="s">
        <v>125</v>
      </c>
      <c r="C26" s="20">
        <v>700000</v>
      </c>
      <c r="D26" s="20">
        <v>700000</v>
      </c>
      <c r="E26" s="20">
        <f t="shared" si="0"/>
        <v>0</v>
      </c>
      <c r="F26" s="31" t="s">
        <v>126</v>
      </c>
      <c r="G26" s="20" t="s">
        <v>250</v>
      </c>
      <c r="J26" s="2"/>
    </row>
    <row r="27" spans="1:10" ht="12.75">
      <c r="A27" s="39"/>
      <c r="B27" s="40" t="s">
        <v>54</v>
      </c>
      <c r="C27" s="40">
        <f>SUM(C5:C26)</f>
        <v>21041428.6</v>
      </c>
      <c r="D27" s="40">
        <f>SUM(D5:D26)</f>
        <v>19899877.32</v>
      </c>
      <c r="E27" s="41">
        <f>C27-D27</f>
        <v>1141551.2800000012</v>
      </c>
      <c r="F27" s="42"/>
      <c r="G27" s="35"/>
      <c r="J27" s="2"/>
    </row>
    <row r="28" spans="1:10" ht="12.75">
      <c r="A28" s="190" t="s">
        <v>52</v>
      </c>
      <c r="B28" s="191"/>
      <c r="C28" s="191"/>
      <c r="D28" s="191"/>
      <c r="E28" s="191"/>
      <c r="F28" s="192"/>
      <c r="G28" s="35"/>
      <c r="J28" s="2"/>
    </row>
    <row r="29" spans="1:10" ht="22.5">
      <c r="A29" s="27">
        <v>1</v>
      </c>
      <c r="B29" s="20" t="s">
        <v>56</v>
      </c>
      <c r="C29" s="20">
        <v>172500</v>
      </c>
      <c r="D29" s="20">
        <v>172084.4</v>
      </c>
      <c r="E29" s="20">
        <f t="shared" si="0"/>
        <v>415.6000000000058</v>
      </c>
      <c r="F29" s="20" t="s">
        <v>57</v>
      </c>
      <c r="G29" s="20" t="s">
        <v>253</v>
      </c>
      <c r="J29" s="2"/>
    </row>
    <row r="30" spans="1:10" ht="22.5">
      <c r="A30" s="27">
        <v>2</v>
      </c>
      <c r="B30" s="20" t="s">
        <v>55</v>
      </c>
      <c r="C30" s="20">
        <v>250000</v>
      </c>
      <c r="D30" s="20">
        <v>247785</v>
      </c>
      <c r="E30" s="20">
        <f>C30-D30</f>
        <v>2215</v>
      </c>
      <c r="F30" s="20" t="s">
        <v>37</v>
      </c>
      <c r="G30" s="20" t="s">
        <v>254</v>
      </c>
      <c r="J30" s="2"/>
    </row>
    <row r="31" spans="1:10" ht="33.75">
      <c r="A31" s="27">
        <v>3</v>
      </c>
      <c r="B31" s="20" t="s">
        <v>58</v>
      </c>
      <c r="C31" s="20">
        <v>249000</v>
      </c>
      <c r="D31" s="20">
        <v>215967</v>
      </c>
      <c r="E31" s="20">
        <f t="shared" si="0"/>
        <v>33033</v>
      </c>
      <c r="F31" s="20" t="s">
        <v>59</v>
      </c>
      <c r="G31" s="20" t="s">
        <v>255</v>
      </c>
      <c r="J31" s="2"/>
    </row>
    <row r="32" spans="1:10" ht="22.5">
      <c r="A32" s="27">
        <v>4</v>
      </c>
      <c r="B32" s="20" t="s">
        <v>60</v>
      </c>
      <c r="C32" s="20">
        <v>250000</v>
      </c>
      <c r="D32" s="20">
        <v>249000</v>
      </c>
      <c r="E32" s="20">
        <f t="shared" si="0"/>
        <v>1000</v>
      </c>
      <c r="F32" s="20" t="s">
        <v>41</v>
      </c>
      <c r="G32" s="20" t="s">
        <v>256</v>
      </c>
      <c r="J32" s="2"/>
    </row>
    <row r="33" spans="1:10" ht="22.5">
      <c r="A33" s="27">
        <v>5</v>
      </c>
      <c r="B33" s="20" t="s">
        <v>63</v>
      </c>
      <c r="C33" s="20">
        <v>91162</v>
      </c>
      <c r="D33" s="20">
        <v>91160</v>
      </c>
      <c r="E33" s="20">
        <f aca="true" t="shared" si="1" ref="E33:E55">C33-D33</f>
        <v>2</v>
      </c>
      <c r="F33" s="20" t="s">
        <v>64</v>
      </c>
      <c r="G33" s="20" t="s">
        <v>257</v>
      </c>
      <c r="J33" s="2"/>
    </row>
    <row r="34" spans="1:10" ht="22.5">
      <c r="A34" s="27">
        <v>6</v>
      </c>
      <c r="B34" s="20" t="s">
        <v>61</v>
      </c>
      <c r="C34" s="20">
        <v>136798</v>
      </c>
      <c r="D34" s="20">
        <v>134965</v>
      </c>
      <c r="E34" s="20">
        <f t="shared" si="1"/>
        <v>1833</v>
      </c>
      <c r="F34" s="20" t="s">
        <v>62</v>
      </c>
      <c r="G34" s="20" t="s">
        <v>257</v>
      </c>
      <c r="J34" s="2"/>
    </row>
    <row r="35" spans="1:10" ht="22.5">
      <c r="A35" s="27">
        <v>7</v>
      </c>
      <c r="B35" s="20" t="s">
        <v>72</v>
      </c>
      <c r="C35" s="20">
        <v>249000</v>
      </c>
      <c r="D35" s="20">
        <v>247000</v>
      </c>
      <c r="E35" s="20">
        <f t="shared" si="1"/>
        <v>2000</v>
      </c>
      <c r="F35" s="20" t="s">
        <v>73</v>
      </c>
      <c r="G35" s="20" t="s">
        <v>258</v>
      </c>
      <c r="J35" s="2"/>
    </row>
    <row r="36" spans="1:10" ht="22.5">
      <c r="A36" s="27">
        <v>11</v>
      </c>
      <c r="B36" s="20" t="s">
        <v>67</v>
      </c>
      <c r="C36" s="20">
        <v>240000</v>
      </c>
      <c r="D36" s="20">
        <v>239900</v>
      </c>
      <c r="E36" s="20">
        <f>C36-D36</f>
        <v>100</v>
      </c>
      <c r="F36" s="20" t="s">
        <v>68</v>
      </c>
      <c r="G36" s="20" t="s">
        <v>259</v>
      </c>
      <c r="J36" s="2"/>
    </row>
    <row r="37" spans="1:10" ht="22.5">
      <c r="A37" s="27">
        <v>8</v>
      </c>
      <c r="B37" s="20" t="s">
        <v>65</v>
      </c>
      <c r="C37" s="20">
        <v>110000</v>
      </c>
      <c r="D37" s="20">
        <v>86842</v>
      </c>
      <c r="E37" s="20">
        <f t="shared" si="1"/>
        <v>23158</v>
      </c>
      <c r="F37" s="20" t="s">
        <v>66</v>
      </c>
      <c r="G37" s="20" t="s">
        <v>260</v>
      </c>
      <c r="J37" s="2"/>
    </row>
    <row r="38" spans="1:10" ht="22.5">
      <c r="A38" s="27">
        <v>9</v>
      </c>
      <c r="B38" s="20" t="s">
        <v>74</v>
      </c>
      <c r="C38" s="20">
        <v>240000</v>
      </c>
      <c r="D38" s="20">
        <v>238000</v>
      </c>
      <c r="E38" s="20">
        <f t="shared" si="1"/>
        <v>2000</v>
      </c>
      <c r="F38" s="20" t="s">
        <v>73</v>
      </c>
      <c r="G38" s="20" t="s">
        <v>260</v>
      </c>
      <c r="J38" s="2"/>
    </row>
    <row r="39" spans="1:10" ht="22.5">
      <c r="A39" s="27">
        <v>10</v>
      </c>
      <c r="B39" s="20" t="s">
        <v>69</v>
      </c>
      <c r="C39" s="20">
        <v>55673</v>
      </c>
      <c r="D39" s="20">
        <v>55603</v>
      </c>
      <c r="E39" s="20">
        <f t="shared" si="1"/>
        <v>70</v>
      </c>
      <c r="F39" s="20" t="s">
        <v>68</v>
      </c>
      <c r="G39" s="20" t="s">
        <v>261</v>
      </c>
      <c r="J39" s="2"/>
    </row>
    <row r="40" spans="1:10" ht="22.5">
      <c r="A40" s="27">
        <v>12</v>
      </c>
      <c r="B40" s="20" t="s">
        <v>177</v>
      </c>
      <c r="C40" s="20">
        <v>53642</v>
      </c>
      <c r="D40" s="20">
        <v>53602</v>
      </c>
      <c r="E40" s="20">
        <f t="shared" si="1"/>
        <v>40</v>
      </c>
      <c r="F40" s="20" t="s">
        <v>68</v>
      </c>
      <c r="G40" s="20" t="s">
        <v>262</v>
      </c>
      <c r="J40" s="2"/>
    </row>
    <row r="41" spans="1:10" ht="22.5">
      <c r="A41" s="27">
        <v>13</v>
      </c>
      <c r="B41" s="20" t="s">
        <v>70</v>
      </c>
      <c r="C41" s="20">
        <v>180000</v>
      </c>
      <c r="D41" s="20">
        <v>176000</v>
      </c>
      <c r="E41" s="20">
        <f t="shared" si="1"/>
        <v>4000</v>
      </c>
      <c r="F41" s="20" t="s">
        <v>71</v>
      </c>
      <c r="G41" s="20" t="s">
        <v>263</v>
      </c>
      <c r="J41" s="2"/>
    </row>
    <row r="42" spans="1:10" ht="33.75">
      <c r="A42" s="27">
        <v>14</v>
      </c>
      <c r="B42" s="20" t="s">
        <v>76</v>
      </c>
      <c r="C42" s="20">
        <v>200000</v>
      </c>
      <c r="D42" s="20">
        <v>149900</v>
      </c>
      <c r="E42" s="20">
        <f t="shared" si="1"/>
        <v>50100</v>
      </c>
      <c r="F42" s="20" t="s">
        <v>75</v>
      </c>
      <c r="G42" s="20" t="s">
        <v>264</v>
      </c>
      <c r="J42" s="2"/>
    </row>
    <row r="43" spans="1:10" ht="45">
      <c r="A43" s="27">
        <v>15</v>
      </c>
      <c r="B43" s="20" t="s">
        <v>77</v>
      </c>
      <c r="C43" s="20">
        <v>200000</v>
      </c>
      <c r="D43" s="20">
        <v>149900</v>
      </c>
      <c r="E43" s="20">
        <f t="shared" si="1"/>
        <v>50100</v>
      </c>
      <c r="F43" s="20" t="s">
        <v>75</v>
      </c>
      <c r="G43" s="20" t="s">
        <v>264</v>
      </c>
      <c r="J43" s="2"/>
    </row>
    <row r="44" spans="1:10" ht="22.5">
      <c r="A44" s="27">
        <v>16</v>
      </c>
      <c r="B44" s="20" t="s">
        <v>78</v>
      </c>
      <c r="C44" s="20">
        <v>249707.1</v>
      </c>
      <c r="D44" s="20">
        <v>249700</v>
      </c>
      <c r="E44" s="20">
        <f t="shared" si="1"/>
        <v>7.100000000005821</v>
      </c>
      <c r="F44" s="20" t="s">
        <v>16</v>
      </c>
      <c r="G44" s="20" t="s">
        <v>265</v>
      </c>
      <c r="J44" s="2"/>
    </row>
    <row r="45" spans="1:10" ht="33.75">
      <c r="A45" s="27">
        <v>17</v>
      </c>
      <c r="B45" s="20" t="s">
        <v>80</v>
      </c>
      <c r="C45" s="20">
        <v>248922.18</v>
      </c>
      <c r="D45" s="20">
        <v>248922.18</v>
      </c>
      <c r="E45" s="20">
        <f t="shared" si="1"/>
        <v>0</v>
      </c>
      <c r="F45" s="20" t="s">
        <v>81</v>
      </c>
      <c r="G45" s="20" t="s">
        <v>266</v>
      </c>
      <c r="J45" s="2"/>
    </row>
    <row r="46" spans="1:10" ht="22.5">
      <c r="A46" s="27">
        <v>18</v>
      </c>
      <c r="B46" s="20" t="s">
        <v>79</v>
      </c>
      <c r="C46" s="20">
        <v>249000</v>
      </c>
      <c r="D46" s="20">
        <v>239319.9</v>
      </c>
      <c r="E46" s="20">
        <f t="shared" si="1"/>
        <v>9680.100000000006</v>
      </c>
      <c r="F46" s="20" t="s">
        <v>18</v>
      </c>
      <c r="G46" s="20" t="s">
        <v>267</v>
      </c>
      <c r="J46" s="2"/>
    </row>
    <row r="47" spans="1:10" ht="22.5">
      <c r="A47" s="27">
        <v>19</v>
      </c>
      <c r="B47" s="20" t="s">
        <v>84</v>
      </c>
      <c r="C47" s="20">
        <v>134000</v>
      </c>
      <c r="D47" s="20">
        <v>59772</v>
      </c>
      <c r="E47" s="20">
        <f t="shared" si="1"/>
        <v>74228</v>
      </c>
      <c r="F47" s="20" t="s">
        <v>85</v>
      </c>
      <c r="G47" s="20" t="s">
        <v>267</v>
      </c>
      <c r="J47" s="2"/>
    </row>
    <row r="48" spans="1:10" ht="22.5">
      <c r="A48" s="27">
        <v>20</v>
      </c>
      <c r="B48" s="20" t="s">
        <v>82</v>
      </c>
      <c r="C48" s="20">
        <v>200000</v>
      </c>
      <c r="D48" s="20">
        <v>158948.83</v>
      </c>
      <c r="E48" s="20">
        <f t="shared" si="1"/>
        <v>41051.17000000001</v>
      </c>
      <c r="F48" s="20" t="s">
        <v>83</v>
      </c>
      <c r="G48" s="20" t="s">
        <v>267</v>
      </c>
      <c r="J48" s="2"/>
    </row>
    <row r="49" spans="1:10" ht="22.5">
      <c r="A49" s="27">
        <v>21</v>
      </c>
      <c r="B49" s="20" t="s">
        <v>86</v>
      </c>
      <c r="C49" s="20">
        <v>240000</v>
      </c>
      <c r="D49" s="20">
        <v>204900</v>
      </c>
      <c r="E49" s="20">
        <f t="shared" si="1"/>
        <v>35100</v>
      </c>
      <c r="F49" s="20" t="s">
        <v>87</v>
      </c>
      <c r="G49" s="20" t="s">
        <v>268</v>
      </c>
      <c r="J49" s="2"/>
    </row>
    <row r="50" spans="1:10" ht="22.5">
      <c r="A50" s="27">
        <v>22</v>
      </c>
      <c r="B50" s="20" t="s">
        <v>89</v>
      </c>
      <c r="C50" s="20">
        <v>115000</v>
      </c>
      <c r="D50" s="20">
        <v>87973</v>
      </c>
      <c r="E50" s="20">
        <f t="shared" si="1"/>
        <v>27027</v>
      </c>
      <c r="F50" s="20" t="s">
        <v>18</v>
      </c>
      <c r="G50" s="20" t="s">
        <v>269</v>
      </c>
      <c r="J50" s="2"/>
    </row>
    <row r="51" spans="1:10" ht="22.5">
      <c r="A51" s="27">
        <v>23</v>
      </c>
      <c r="B51" s="20" t="s">
        <v>88</v>
      </c>
      <c r="C51" s="20">
        <v>100050</v>
      </c>
      <c r="D51" s="20">
        <v>77491</v>
      </c>
      <c r="E51" s="20">
        <f t="shared" si="1"/>
        <v>22559</v>
      </c>
      <c r="F51" s="20" t="s">
        <v>66</v>
      </c>
      <c r="G51" s="20" t="s">
        <v>269</v>
      </c>
      <c r="J51" s="2"/>
    </row>
    <row r="52" spans="1:10" ht="22.5">
      <c r="A52" s="27">
        <v>24</v>
      </c>
      <c r="B52" s="20" t="s">
        <v>90</v>
      </c>
      <c r="C52" s="20">
        <v>85262.6</v>
      </c>
      <c r="D52" s="20">
        <v>75822.2</v>
      </c>
      <c r="E52" s="20">
        <f t="shared" si="1"/>
        <v>9440.400000000009</v>
      </c>
      <c r="F52" s="20" t="s">
        <v>66</v>
      </c>
      <c r="G52" s="20" t="s">
        <v>269</v>
      </c>
      <c r="J52" s="2"/>
    </row>
    <row r="53" spans="1:10" ht="22.5">
      <c r="A53" s="27">
        <v>25</v>
      </c>
      <c r="B53" s="20" t="s">
        <v>93</v>
      </c>
      <c r="C53" s="20">
        <v>210000</v>
      </c>
      <c r="D53" s="20">
        <v>181430</v>
      </c>
      <c r="E53" s="20">
        <f t="shared" si="1"/>
        <v>28570</v>
      </c>
      <c r="F53" s="20" t="s">
        <v>73</v>
      </c>
      <c r="G53" s="20" t="s">
        <v>270</v>
      </c>
      <c r="J53" s="2"/>
    </row>
    <row r="54" spans="1:10" ht="22.5">
      <c r="A54" s="27">
        <v>26</v>
      </c>
      <c r="B54" s="20" t="s">
        <v>94</v>
      </c>
      <c r="C54" s="20">
        <v>102000</v>
      </c>
      <c r="D54" s="20">
        <v>83762</v>
      </c>
      <c r="E54" s="20">
        <f t="shared" si="1"/>
        <v>18238</v>
      </c>
      <c r="F54" s="20" t="s">
        <v>73</v>
      </c>
      <c r="G54" s="20" t="s">
        <v>270</v>
      </c>
      <c r="J54" s="2"/>
    </row>
    <row r="55" spans="1:10" ht="22.5">
      <c r="A55" s="27">
        <v>27</v>
      </c>
      <c r="B55" s="20" t="s">
        <v>95</v>
      </c>
      <c r="C55" s="20">
        <v>150000</v>
      </c>
      <c r="D55" s="20">
        <v>134738</v>
      </c>
      <c r="E55" s="20">
        <f t="shared" si="1"/>
        <v>15262</v>
      </c>
      <c r="F55" s="20" t="s">
        <v>73</v>
      </c>
      <c r="G55" s="20" t="s">
        <v>270</v>
      </c>
      <c r="J55" s="2"/>
    </row>
    <row r="56" spans="1:10" ht="22.5">
      <c r="A56" s="27">
        <v>28</v>
      </c>
      <c r="B56" s="20" t="s">
        <v>91</v>
      </c>
      <c r="C56" s="20">
        <v>128991</v>
      </c>
      <c r="D56" s="20">
        <v>128990.28</v>
      </c>
      <c r="E56" s="20">
        <f t="shared" si="0"/>
        <v>0.7200000000011642</v>
      </c>
      <c r="F56" s="20" t="s">
        <v>92</v>
      </c>
      <c r="G56" s="20" t="s">
        <v>271</v>
      </c>
      <c r="J56" s="2"/>
    </row>
    <row r="57" spans="1:10" ht="22.5">
      <c r="A57" s="27">
        <v>29</v>
      </c>
      <c r="B57" s="20" t="s">
        <v>96</v>
      </c>
      <c r="C57" s="20">
        <v>250000</v>
      </c>
      <c r="D57" s="20">
        <v>238907</v>
      </c>
      <c r="E57" s="20">
        <f t="shared" si="0"/>
        <v>11093</v>
      </c>
      <c r="F57" s="20" t="s">
        <v>97</v>
      </c>
      <c r="G57" s="20" t="s">
        <v>272</v>
      </c>
      <c r="J57" s="2"/>
    </row>
    <row r="58" spans="1:10" ht="22.5">
      <c r="A58" s="27">
        <v>30</v>
      </c>
      <c r="B58" s="20" t="s">
        <v>98</v>
      </c>
      <c r="C58" s="20">
        <v>249900</v>
      </c>
      <c r="D58" s="20">
        <v>244544</v>
      </c>
      <c r="E58" s="20">
        <f t="shared" si="0"/>
        <v>5356</v>
      </c>
      <c r="F58" s="20" t="s">
        <v>99</v>
      </c>
      <c r="G58" s="20" t="s">
        <v>273</v>
      </c>
      <c r="J58" s="2"/>
    </row>
    <row r="59" spans="1:10" ht="22.5">
      <c r="A59" s="27">
        <v>31</v>
      </c>
      <c r="B59" s="20" t="s">
        <v>100</v>
      </c>
      <c r="C59" s="20">
        <v>249900</v>
      </c>
      <c r="D59" s="20">
        <v>245525</v>
      </c>
      <c r="E59" s="20">
        <f t="shared" si="0"/>
        <v>4375</v>
      </c>
      <c r="F59" s="20" t="s">
        <v>101</v>
      </c>
      <c r="G59" s="20" t="s">
        <v>273</v>
      </c>
      <c r="J59" s="2"/>
    </row>
    <row r="60" spans="1:10" ht="22.5">
      <c r="A60" s="27">
        <v>32</v>
      </c>
      <c r="B60" s="20" t="s">
        <v>102</v>
      </c>
      <c r="C60" s="20">
        <v>249900</v>
      </c>
      <c r="D60" s="20">
        <v>243552</v>
      </c>
      <c r="E60" s="20">
        <f t="shared" si="0"/>
        <v>6348</v>
      </c>
      <c r="F60" s="20" t="s">
        <v>99</v>
      </c>
      <c r="G60" s="20" t="s">
        <v>273</v>
      </c>
      <c r="J60" s="2"/>
    </row>
    <row r="61" spans="1:10" ht="33.75">
      <c r="A61" s="27">
        <v>33</v>
      </c>
      <c r="B61" s="20" t="s">
        <v>103</v>
      </c>
      <c r="C61" s="20">
        <v>230000</v>
      </c>
      <c r="D61" s="20">
        <v>225742</v>
      </c>
      <c r="E61" s="20">
        <f t="shared" si="0"/>
        <v>4258</v>
      </c>
      <c r="F61" s="20" t="s">
        <v>101</v>
      </c>
      <c r="G61" s="20" t="s">
        <v>273</v>
      </c>
      <c r="J61" s="2"/>
    </row>
    <row r="62" spans="1:10" ht="22.5">
      <c r="A62" s="27">
        <v>34</v>
      </c>
      <c r="B62" s="20" t="s">
        <v>104</v>
      </c>
      <c r="C62" s="20">
        <v>158000</v>
      </c>
      <c r="D62" s="20">
        <v>153000</v>
      </c>
      <c r="E62" s="20">
        <f t="shared" si="0"/>
        <v>5000</v>
      </c>
      <c r="F62" s="20" t="s">
        <v>105</v>
      </c>
      <c r="G62" s="20" t="s">
        <v>274</v>
      </c>
      <c r="J62" s="2"/>
    </row>
    <row r="63" spans="1:10" ht="22.5">
      <c r="A63" s="27">
        <v>35</v>
      </c>
      <c r="B63" s="20" t="s">
        <v>106</v>
      </c>
      <c r="C63" s="20">
        <v>89000</v>
      </c>
      <c r="D63" s="20">
        <v>86837.95</v>
      </c>
      <c r="E63" s="20">
        <f t="shared" si="0"/>
        <v>2162.050000000003</v>
      </c>
      <c r="F63" s="20" t="s">
        <v>18</v>
      </c>
      <c r="G63" s="20" t="s">
        <v>275</v>
      </c>
      <c r="J63" s="2"/>
    </row>
    <row r="64" spans="1:10" ht="22.5">
      <c r="A64" s="27">
        <v>36</v>
      </c>
      <c r="B64" s="20" t="s">
        <v>107</v>
      </c>
      <c r="C64" s="20">
        <v>200000</v>
      </c>
      <c r="D64" s="20">
        <v>195000</v>
      </c>
      <c r="E64" s="20">
        <f t="shared" si="0"/>
        <v>5000</v>
      </c>
      <c r="F64" s="20" t="s">
        <v>68</v>
      </c>
      <c r="G64" s="20" t="s">
        <v>276</v>
      </c>
      <c r="J64" s="2"/>
    </row>
    <row r="65" spans="1:10" ht="22.5">
      <c r="A65" s="27">
        <v>37</v>
      </c>
      <c r="B65" s="20" t="s">
        <v>108</v>
      </c>
      <c r="C65" s="20">
        <v>100000</v>
      </c>
      <c r="D65" s="20">
        <v>82835.46</v>
      </c>
      <c r="E65" s="20">
        <f t="shared" si="0"/>
        <v>17164.539999999994</v>
      </c>
      <c r="F65" s="20" t="s">
        <v>66</v>
      </c>
      <c r="G65" s="20" t="s">
        <v>277</v>
      </c>
      <c r="J65" s="2"/>
    </row>
    <row r="66" spans="1:10" ht="22.5">
      <c r="A66" s="27">
        <v>38</v>
      </c>
      <c r="B66" s="20" t="s">
        <v>109</v>
      </c>
      <c r="C66" s="20">
        <v>249900</v>
      </c>
      <c r="D66" s="20">
        <v>249900</v>
      </c>
      <c r="E66" s="20">
        <f t="shared" si="0"/>
        <v>0</v>
      </c>
      <c r="F66" s="20" t="s">
        <v>110</v>
      </c>
      <c r="G66" s="20" t="s">
        <v>278</v>
      </c>
      <c r="J66" s="2"/>
    </row>
    <row r="67" spans="1:10" ht="22.5">
      <c r="A67" s="27">
        <v>39</v>
      </c>
      <c r="B67" s="20" t="s">
        <v>111</v>
      </c>
      <c r="C67" s="20">
        <v>195881</v>
      </c>
      <c r="D67" s="20">
        <v>190000</v>
      </c>
      <c r="E67" s="20">
        <f t="shared" si="0"/>
        <v>5881</v>
      </c>
      <c r="F67" s="20" t="s">
        <v>68</v>
      </c>
      <c r="G67" s="20" t="s">
        <v>278</v>
      </c>
      <c r="J67" s="2"/>
    </row>
    <row r="68" spans="1:10" ht="22.5">
      <c r="A68" s="27">
        <v>40</v>
      </c>
      <c r="B68" s="20" t="s">
        <v>120</v>
      </c>
      <c r="C68" s="20">
        <v>100000</v>
      </c>
      <c r="D68" s="20">
        <v>98724.36</v>
      </c>
      <c r="E68" s="20">
        <f t="shared" si="0"/>
        <v>1275.6399999999994</v>
      </c>
      <c r="F68" s="20" t="s">
        <v>66</v>
      </c>
      <c r="G68" s="20" t="s">
        <v>278</v>
      </c>
      <c r="J68" s="2"/>
    </row>
    <row r="69" spans="1:10" ht="22.5">
      <c r="A69" s="27">
        <v>41</v>
      </c>
      <c r="B69" s="20" t="s">
        <v>121</v>
      </c>
      <c r="C69" s="20">
        <v>75000</v>
      </c>
      <c r="D69" s="20">
        <v>72133.4</v>
      </c>
      <c r="E69" s="20">
        <f t="shared" si="0"/>
        <v>2866.600000000006</v>
      </c>
      <c r="F69" s="20" t="s">
        <v>66</v>
      </c>
      <c r="G69" s="20" t="s">
        <v>279</v>
      </c>
      <c r="J69" s="2"/>
    </row>
    <row r="70" spans="1:10" ht="22.5">
      <c r="A70" s="27">
        <v>42</v>
      </c>
      <c r="B70" s="20" t="s">
        <v>122</v>
      </c>
      <c r="C70" s="20">
        <v>160000</v>
      </c>
      <c r="D70" s="20">
        <v>119930.87</v>
      </c>
      <c r="E70" s="20">
        <f t="shared" si="0"/>
        <v>40069.130000000005</v>
      </c>
      <c r="F70" s="20" t="s">
        <v>32</v>
      </c>
      <c r="G70" s="20" t="s">
        <v>280</v>
      </c>
      <c r="J70" s="2"/>
    </row>
    <row r="71" spans="1:10" ht="22.5">
      <c r="A71" s="27">
        <v>43</v>
      </c>
      <c r="B71" s="20" t="s">
        <v>123</v>
      </c>
      <c r="C71" s="20">
        <v>214582</v>
      </c>
      <c r="D71" s="20">
        <v>186275</v>
      </c>
      <c r="E71" s="20">
        <f t="shared" si="0"/>
        <v>28307</v>
      </c>
      <c r="F71" s="20" t="s">
        <v>124</v>
      </c>
      <c r="G71" s="20" t="s">
        <v>281</v>
      </c>
      <c r="J71" s="2"/>
    </row>
    <row r="72" spans="1:10" ht="12.75">
      <c r="A72" s="27"/>
      <c r="B72" s="43" t="s">
        <v>116</v>
      </c>
      <c r="C72" s="41">
        <f>SUM(C29:C71)</f>
        <v>7662770.88</v>
      </c>
      <c r="D72" s="41">
        <f>SUM(D29:D71)</f>
        <v>7072384.830000001</v>
      </c>
      <c r="E72" s="41">
        <f t="shared" si="0"/>
        <v>590386.0499999989</v>
      </c>
      <c r="F72" s="20"/>
      <c r="G72" s="35"/>
      <c r="J72" s="2"/>
    </row>
    <row r="73" spans="1:10" ht="12.75">
      <c r="A73" s="190" t="s">
        <v>117</v>
      </c>
      <c r="B73" s="191"/>
      <c r="C73" s="191"/>
      <c r="D73" s="191"/>
      <c r="E73" s="191"/>
      <c r="F73" s="192"/>
      <c r="G73" s="35"/>
      <c r="J73" s="2"/>
    </row>
    <row r="74" spans="1:10" ht="33.75">
      <c r="A74" s="27">
        <v>1</v>
      </c>
      <c r="B74" s="20" t="s">
        <v>112</v>
      </c>
      <c r="C74" s="20">
        <v>60000</v>
      </c>
      <c r="D74" s="20">
        <v>60000</v>
      </c>
      <c r="E74" s="20">
        <f t="shared" si="0"/>
        <v>0</v>
      </c>
      <c r="F74" s="20" t="s">
        <v>113</v>
      </c>
      <c r="G74" s="35"/>
      <c r="J74" s="2"/>
    </row>
    <row r="75" spans="1:10" ht="12.75">
      <c r="A75" s="27">
        <v>2</v>
      </c>
      <c r="B75" s="20" t="s">
        <v>114</v>
      </c>
      <c r="C75" s="20">
        <v>399942</v>
      </c>
      <c r="D75" s="20">
        <v>399942</v>
      </c>
      <c r="E75" s="20">
        <f t="shared" si="0"/>
        <v>0</v>
      </c>
      <c r="F75" s="20" t="s">
        <v>115</v>
      </c>
      <c r="G75" s="35"/>
      <c r="J75" s="2"/>
    </row>
    <row r="76" spans="1:10" ht="12.75">
      <c r="A76" s="34"/>
      <c r="B76" s="34"/>
      <c r="C76" s="34"/>
      <c r="D76" s="34"/>
      <c r="E76" s="34"/>
      <c r="F76" s="34"/>
      <c r="G76" s="35"/>
      <c r="J76" s="2"/>
    </row>
    <row r="77" spans="1:10" ht="25.5">
      <c r="A77" s="34"/>
      <c r="B77" s="44" t="s">
        <v>118</v>
      </c>
      <c r="C77" s="45">
        <f>E72+E27</f>
        <v>1731937.33</v>
      </c>
      <c r="D77" s="187" t="s">
        <v>128</v>
      </c>
      <c r="E77" s="187"/>
      <c r="F77" s="187"/>
      <c r="G77" s="35"/>
      <c r="J77" s="2"/>
    </row>
    <row r="78" spans="1:10" ht="25.5">
      <c r="A78" s="34"/>
      <c r="B78" s="44" t="s">
        <v>119</v>
      </c>
      <c r="C78" s="45">
        <f>C75+C74+C72+C27</f>
        <v>29164141.48</v>
      </c>
      <c r="D78" s="187" t="s">
        <v>127</v>
      </c>
      <c r="E78" s="187"/>
      <c r="F78" s="187"/>
      <c r="G78" s="35"/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  <row r="233" ht="12.75">
      <c r="J233" s="2"/>
    </row>
    <row r="234" ht="12.75">
      <c r="J234" s="2"/>
    </row>
    <row r="235" ht="12.75">
      <c r="J235" s="2"/>
    </row>
    <row r="236" ht="12.75">
      <c r="J236" s="2"/>
    </row>
    <row r="237" ht="12.75">
      <c r="J237" s="2"/>
    </row>
    <row r="238" ht="12.75">
      <c r="J238" s="2"/>
    </row>
    <row r="239" ht="12.75">
      <c r="J239" s="2"/>
    </row>
    <row r="240" ht="12.75">
      <c r="J240" s="2"/>
    </row>
    <row r="241" ht="12.75">
      <c r="J241" s="2"/>
    </row>
    <row r="242" ht="12.75">
      <c r="J242" s="2"/>
    </row>
    <row r="243" ht="12.75">
      <c r="J243" s="2"/>
    </row>
    <row r="244" ht="12.75">
      <c r="J244" s="2"/>
    </row>
    <row r="245" ht="12.75">
      <c r="J245" s="2"/>
    </row>
    <row r="246" ht="12.75">
      <c r="J246" s="2"/>
    </row>
    <row r="247" ht="12.75">
      <c r="J247" s="2"/>
    </row>
    <row r="248" ht="12.75">
      <c r="J248" s="2"/>
    </row>
    <row r="249" ht="12.75">
      <c r="J249" s="2"/>
    </row>
    <row r="250" ht="12.75">
      <c r="J250" s="2"/>
    </row>
    <row r="251" ht="12.75">
      <c r="J251" s="2"/>
    </row>
    <row r="252" ht="12.75">
      <c r="J252" s="2"/>
    </row>
    <row r="253" ht="12.75">
      <c r="J253" s="2"/>
    </row>
    <row r="254" ht="12.75">
      <c r="J254" s="2"/>
    </row>
    <row r="255" ht="12.75">
      <c r="J255" s="2"/>
    </row>
    <row r="256" ht="12.75">
      <c r="J256" s="2"/>
    </row>
    <row r="257" ht="12.75">
      <c r="J257" s="2"/>
    </row>
    <row r="258" ht="12.75">
      <c r="J258" s="2"/>
    </row>
    <row r="259" ht="12.75">
      <c r="J259" s="2"/>
    </row>
    <row r="260" ht="12.75">
      <c r="J260" s="2"/>
    </row>
    <row r="261" ht="12.75">
      <c r="J261" s="2"/>
    </row>
    <row r="262" ht="12.75">
      <c r="J262" s="2"/>
    </row>
    <row r="263" ht="12.75">
      <c r="J263" s="2"/>
    </row>
    <row r="264" ht="12.75">
      <c r="J264" s="2"/>
    </row>
    <row r="265" ht="12.75">
      <c r="J265" s="2"/>
    </row>
  </sheetData>
  <sheetProtection/>
  <mergeCells count="6">
    <mergeCell ref="A1:G1"/>
    <mergeCell ref="D77:F77"/>
    <mergeCell ref="D78:F78"/>
    <mergeCell ref="A4:F4"/>
    <mergeCell ref="A28:F28"/>
    <mergeCell ref="A73:F7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7"/>
  <sheetViews>
    <sheetView view="pageBreakPreview" zoomScale="95" zoomScaleSheetLayoutView="95" zoomScalePageLayoutView="0" workbookViewId="0" topLeftCell="A1">
      <pane ySplit="3" topLeftCell="A54" activePane="bottomLeft" state="frozen"/>
      <selection pane="topLeft" activeCell="A1" sqref="A1"/>
      <selection pane="bottomLeft" activeCell="B82" sqref="A68:B82"/>
    </sheetView>
  </sheetViews>
  <sheetFormatPr defaultColWidth="9.00390625" defaultRowHeight="12.75"/>
  <cols>
    <col min="1" max="1" width="5.00390625" style="1" customWidth="1"/>
    <col min="2" max="2" width="40.00390625" style="1" customWidth="1"/>
    <col min="3" max="4" width="17.75390625" style="1" customWidth="1"/>
    <col min="5" max="5" width="12.00390625" style="1" customWidth="1"/>
    <col min="6" max="6" width="28.00390625" style="1" customWidth="1"/>
    <col min="7" max="7" width="16.00390625" style="1" customWidth="1"/>
    <col min="8" max="9" width="9.125" style="1" customWidth="1"/>
  </cols>
  <sheetData>
    <row r="1" spans="1:10" ht="26.25" customHeight="1">
      <c r="A1" s="193" t="s">
        <v>331</v>
      </c>
      <c r="B1" s="193"/>
      <c r="C1" s="193"/>
      <c r="D1" s="193"/>
      <c r="E1" s="193"/>
      <c r="F1" s="193"/>
      <c r="G1" s="193"/>
      <c r="J1" s="2"/>
    </row>
    <row r="2" ht="12.75">
      <c r="J2" s="2"/>
    </row>
    <row r="3" spans="1:10" ht="5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33" t="s">
        <v>149</v>
      </c>
      <c r="H3" s="4" t="s">
        <v>307</v>
      </c>
      <c r="J3" s="2"/>
    </row>
    <row r="4" spans="1:10" ht="12.75">
      <c r="A4" s="218" t="s">
        <v>35</v>
      </c>
      <c r="B4" s="218"/>
      <c r="C4" s="218"/>
      <c r="D4" s="218"/>
      <c r="E4" s="218"/>
      <c r="F4" s="218"/>
      <c r="G4" s="16"/>
      <c r="H4" s="5"/>
      <c r="J4" s="2"/>
    </row>
    <row r="5" spans="1:10" ht="22.5">
      <c r="A5" s="7">
        <v>1</v>
      </c>
      <c r="B5" s="5" t="s">
        <v>129</v>
      </c>
      <c r="C5" s="5">
        <v>1335700</v>
      </c>
      <c r="D5" s="5">
        <v>1335700</v>
      </c>
      <c r="E5" s="5">
        <f aca="true" t="shared" si="0" ref="E5:E37">C5-D5</f>
        <v>0</v>
      </c>
      <c r="F5" s="5" t="s">
        <v>134</v>
      </c>
      <c r="G5" s="16" t="s">
        <v>153</v>
      </c>
      <c r="H5" s="24">
        <v>1</v>
      </c>
      <c r="J5" s="2"/>
    </row>
    <row r="6" spans="1:10" ht="45">
      <c r="A6" s="7">
        <v>2</v>
      </c>
      <c r="B6" s="5" t="s">
        <v>130</v>
      </c>
      <c r="C6" s="5">
        <v>9632500</v>
      </c>
      <c r="D6" s="5">
        <v>9632500</v>
      </c>
      <c r="E6" s="5">
        <f t="shared" si="0"/>
        <v>0</v>
      </c>
      <c r="F6" s="5" t="s">
        <v>135</v>
      </c>
      <c r="G6" s="16" t="s">
        <v>152</v>
      </c>
      <c r="H6" s="24">
        <v>2</v>
      </c>
      <c r="J6" s="2"/>
    </row>
    <row r="7" spans="1:10" ht="33.75">
      <c r="A7" s="7">
        <v>3</v>
      </c>
      <c r="B7" s="5" t="s">
        <v>131</v>
      </c>
      <c r="C7" s="5">
        <v>17838145.48</v>
      </c>
      <c r="D7" s="8">
        <v>13420483.4</v>
      </c>
      <c r="E7" s="5">
        <f t="shared" si="0"/>
        <v>4417662.08</v>
      </c>
      <c r="F7" s="5" t="s">
        <v>142</v>
      </c>
      <c r="G7" s="16" t="s">
        <v>152</v>
      </c>
      <c r="H7" s="24">
        <v>3</v>
      </c>
      <c r="J7" s="2"/>
    </row>
    <row r="8" spans="1:10" ht="22.5">
      <c r="A8" s="7">
        <v>4</v>
      </c>
      <c r="B8" s="5" t="s">
        <v>133</v>
      </c>
      <c r="C8" s="5">
        <v>862900</v>
      </c>
      <c r="D8" s="8">
        <v>472441</v>
      </c>
      <c r="E8" s="5">
        <f t="shared" si="0"/>
        <v>390459</v>
      </c>
      <c r="F8" s="5" t="s">
        <v>105</v>
      </c>
      <c r="G8" s="17">
        <v>39098</v>
      </c>
      <c r="H8" s="24">
        <v>4</v>
      </c>
      <c r="J8" s="2"/>
    </row>
    <row r="9" spans="1:10" ht="33.75">
      <c r="A9" s="7">
        <v>5</v>
      </c>
      <c r="B9" s="5" t="s">
        <v>136</v>
      </c>
      <c r="C9" s="5">
        <v>530000</v>
      </c>
      <c r="D9" s="8">
        <v>471782</v>
      </c>
      <c r="E9" s="5">
        <f t="shared" si="0"/>
        <v>58218</v>
      </c>
      <c r="F9" s="5" t="s">
        <v>137</v>
      </c>
      <c r="G9" s="16" t="s">
        <v>154</v>
      </c>
      <c r="H9" s="24">
        <v>5</v>
      </c>
      <c r="J9" s="2"/>
    </row>
    <row r="10" spans="1:10" ht="22.5">
      <c r="A10" s="7">
        <v>6</v>
      </c>
      <c r="B10" s="5" t="s">
        <v>138</v>
      </c>
      <c r="C10" s="5">
        <v>277200</v>
      </c>
      <c r="D10" s="8">
        <v>195200</v>
      </c>
      <c r="E10" s="5">
        <f t="shared" si="0"/>
        <v>82000</v>
      </c>
      <c r="F10" s="5" t="s">
        <v>139</v>
      </c>
      <c r="G10" s="16" t="s">
        <v>154</v>
      </c>
      <c r="H10" s="24">
        <v>6</v>
      </c>
      <c r="J10" s="2"/>
    </row>
    <row r="11" spans="1:10" ht="33.75">
      <c r="A11" s="7">
        <v>7</v>
      </c>
      <c r="B11" s="5" t="s">
        <v>155</v>
      </c>
      <c r="C11" s="5">
        <v>2716942</v>
      </c>
      <c r="D11" s="5">
        <v>2716942</v>
      </c>
      <c r="E11" s="5">
        <f t="shared" si="0"/>
        <v>0</v>
      </c>
      <c r="F11" s="5" t="s">
        <v>158</v>
      </c>
      <c r="G11" s="16" t="s">
        <v>159</v>
      </c>
      <c r="H11" s="24">
        <v>8</v>
      </c>
      <c r="J11" s="2"/>
    </row>
    <row r="12" spans="1:10" ht="22.5">
      <c r="A12" s="7">
        <v>8</v>
      </c>
      <c r="B12" s="5" t="s">
        <v>156</v>
      </c>
      <c r="C12" s="5">
        <v>3454860</v>
      </c>
      <c r="D12" s="8">
        <v>1393555.2</v>
      </c>
      <c r="E12" s="5">
        <f t="shared" si="0"/>
        <v>2061304.8</v>
      </c>
      <c r="F12" s="5" t="s">
        <v>157</v>
      </c>
      <c r="G12" s="16" t="s">
        <v>160</v>
      </c>
      <c r="H12" s="24">
        <v>9</v>
      </c>
      <c r="J12" s="2"/>
    </row>
    <row r="13" spans="1:10" ht="22.5">
      <c r="A13" s="7">
        <v>9</v>
      </c>
      <c r="B13" s="5" t="s">
        <v>162</v>
      </c>
      <c r="C13" s="5">
        <v>500000</v>
      </c>
      <c r="D13" s="8">
        <v>454740</v>
      </c>
      <c r="E13" s="5">
        <f t="shared" si="0"/>
        <v>45260</v>
      </c>
      <c r="F13" s="5" t="s">
        <v>163</v>
      </c>
      <c r="G13" s="16" t="s">
        <v>164</v>
      </c>
      <c r="H13" s="24">
        <v>13</v>
      </c>
      <c r="J13" s="2"/>
    </row>
    <row r="14" spans="1:10" ht="22.5">
      <c r="A14" s="7">
        <v>10</v>
      </c>
      <c r="B14" s="5" t="s">
        <v>161</v>
      </c>
      <c r="C14" s="5">
        <v>500000</v>
      </c>
      <c r="D14" s="8">
        <v>499987.71</v>
      </c>
      <c r="E14" s="5">
        <f t="shared" si="0"/>
        <v>12.289999999979045</v>
      </c>
      <c r="F14" s="5" t="s">
        <v>157</v>
      </c>
      <c r="G14" s="16" t="s">
        <v>165</v>
      </c>
      <c r="H14" s="24">
        <v>14</v>
      </c>
      <c r="J14" s="2"/>
    </row>
    <row r="15" spans="1:10" ht="22.5">
      <c r="A15" s="7">
        <v>11</v>
      </c>
      <c r="B15" s="5" t="s">
        <v>185</v>
      </c>
      <c r="C15" s="5">
        <v>636478</v>
      </c>
      <c r="D15" s="8">
        <v>435901.1</v>
      </c>
      <c r="E15" s="5">
        <f>C15-D15</f>
        <v>200576.90000000002</v>
      </c>
      <c r="F15" s="5" t="s">
        <v>143</v>
      </c>
      <c r="G15" s="16" t="s">
        <v>186</v>
      </c>
      <c r="H15" s="24">
        <v>21</v>
      </c>
      <c r="J15" s="2"/>
    </row>
    <row r="16" spans="1:10" ht="33.75">
      <c r="A16" s="7">
        <v>12</v>
      </c>
      <c r="B16" s="5" t="s">
        <v>187</v>
      </c>
      <c r="C16" s="5">
        <v>892860</v>
      </c>
      <c r="D16" s="8">
        <v>574916.49</v>
      </c>
      <c r="E16" s="5">
        <f>C16-D16</f>
        <v>317943.51</v>
      </c>
      <c r="F16" s="5" t="s">
        <v>188</v>
      </c>
      <c r="G16" s="16" t="s">
        <v>186</v>
      </c>
      <c r="H16" s="24">
        <v>22</v>
      </c>
      <c r="J16" s="2"/>
    </row>
    <row r="17" spans="1:10" ht="22.5">
      <c r="A17" s="7">
        <v>13</v>
      </c>
      <c r="B17" s="5" t="s">
        <v>182</v>
      </c>
      <c r="C17" s="5">
        <v>330000</v>
      </c>
      <c r="D17" s="8">
        <v>330000</v>
      </c>
      <c r="E17" s="5">
        <f t="shared" si="0"/>
        <v>0</v>
      </c>
      <c r="F17" s="5" t="s">
        <v>183</v>
      </c>
      <c r="G17" s="16" t="s">
        <v>184</v>
      </c>
      <c r="H17" s="24">
        <v>23</v>
      </c>
      <c r="J17" s="2"/>
    </row>
    <row r="18" spans="1:10" ht="22.5">
      <c r="A18" s="7">
        <v>14</v>
      </c>
      <c r="B18" s="5" t="s">
        <v>189</v>
      </c>
      <c r="C18" s="5">
        <v>1475800</v>
      </c>
      <c r="D18" s="8">
        <v>1475000</v>
      </c>
      <c r="E18" s="5">
        <f t="shared" si="0"/>
        <v>800</v>
      </c>
      <c r="F18" s="5" t="s">
        <v>190</v>
      </c>
      <c r="G18" s="16" t="s">
        <v>191</v>
      </c>
      <c r="H18" s="24">
        <v>24</v>
      </c>
      <c r="J18" s="2"/>
    </row>
    <row r="19" spans="1:10" ht="22.5">
      <c r="A19" s="7">
        <v>15</v>
      </c>
      <c r="B19" s="5" t="s">
        <v>192</v>
      </c>
      <c r="C19" s="5">
        <v>565000</v>
      </c>
      <c r="D19" s="8">
        <v>565000</v>
      </c>
      <c r="E19" s="5">
        <f t="shared" si="0"/>
        <v>0</v>
      </c>
      <c r="F19" s="5" t="s">
        <v>193</v>
      </c>
      <c r="G19" s="16" t="s">
        <v>191</v>
      </c>
      <c r="H19" s="24">
        <v>25</v>
      </c>
      <c r="J19" s="2"/>
    </row>
    <row r="20" spans="1:10" ht="22.5">
      <c r="A20" s="7">
        <v>16</v>
      </c>
      <c r="B20" s="5" t="s">
        <v>194</v>
      </c>
      <c r="C20" s="5">
        <v>2000000</v>
      </c>
      <c r="D20" s="8">
        <v>2000000</v>
      </c>
      <c r="E20" s="5">
        <f t="shared" si="0"/>
        <v>0</v>
      </c>
      <c r="F20" s="5" t="s">
        <v>195</v>
      </c>
      <c r="G20" s="16" t="s">
        <v>191</v>
      </c>
      <c r="H20" s="24">
        <v>26</v>
      </c>
      <c r="J20" s="2"/>
    </row>
    <row r="21" spans="1:10" ht="22.5">
      <c r="A21" s="7">
        <v>17</v>
      </c>
      <c r="B21" s="5" t="s">
        <v>196</v>
      </c>
      <c r="C21" s="5">
        <v>800000</v>
      </c>
      <c r="D21" s="8">
        <v>697620</v>
      </c>
      <c r="E21" s="5">
        <f t="shared" si="0"/>
        <v>102380</v>
      </c>
      <c r="F21" s="5" t="s">
        <v>144</v>
      </c>
      <c r="G21" s="17">
        <v>39216</v>
      </c>
      <c r="H21" s="24">
        <v>37</v>
      </c>
      <c r="J21" s="2"/>
    </row>
    <row r="22" spans="1:10" ht="22.5">
      <c r="A22" s="7">
        <v>18</v>
      </c>
      <c r="B22" s="5" t="s">
        <v>197</v>
      </c>
      <c r="C22" s="5">
        <v>260000</v>
      </c>
      <c r="D22" s="8">
        <v>256365</v>
      </c>
      <c r="E22" s="5">
        <f t="shared" si="0"/>
        <v>3635</v>
      </c>
      <c r="F22" s="5" t="s">
        <v>183</v>
      </c>
      <c r="G22" s="17" t="s">
        <v>198</v>
      </c>
      <c r="H22" s="24">
        <v>38</v>
      </c>
      <c r="J22" s="2"/>
    </row>
    <row r="23" spans="1:10" ht="33.75">
      <c r="A23" s="7">
        <v>19</v>
      </c>
      <c r="B23" s="5" t="s">
        <v>224</v>
      </c>
      <c r="C23" s="5">
        <v>2750000</v>
      </c>
      <c r="D23" s="8">
        <v>2750000</v>
      </c>
      <c r="E23" s="5">
        <f t="shared" si="0"/>
        <v>0</v>
      </c>
      <c r="F23" s="5" t="s">
        <v>309</v>
      </c>
      <c r="G23" s="17" t="s">
        <v>225</v>
      </c>
      <c r="H23" s="24">
        <v>43</v>
      </c>
      <c r="J23" s="2"/>
    </row>
    <row r="24" spans="1:10" ht="45">
      <c r="A24" s="7">
        <v>20</v>
      </c>
      <c r="B24" s="5" t="s">
        <v>297</v>
      </c>
      <c r="C24" s="5">
        <v>1710000</v>
      </c>
      <c r="D24" s="8">
        <v>1490000</v>
      </c>
      <c r="E24" s="5">
        <f t="shared" si="0"/>
        <v>220000</v>
      </c>
      <c r="F24" s="5" t="s">
        <v>333</v>
      </c>
      <c r="G24" s="17" t="s">
        <v>312</v>
      </c>
      <c r="H24" s="24">
        <v>100</v>
      </c>
      <c r="J24" s="2"/>
    </row>
    <row r="25" spans="1:10" ht="33.75">
      <c r="A25" s="7">
        <v>21</v>
      </c>
      <c r="B25" s="5" t="s">
        <v>298</v>
      </c>
      <c r="C25" s="5">
        <v>1690599</v>
      </c>
      <c r="D25" s="8">
        <v>1550000</v>
      </c>
      <c r="E25" s="5">
        <f t="shared" si="0"/>
        <v>140599</v>
      </c>
      <c r="F25" s="5" t="s">
        <v>334</v>
      </c>
      <c r="G25" s="17" t="s">
        <v>302</v>
      </c>
      <c r="H25" s="24">
        <v>102</v>
      </c>
      <c r="J25" s="2"/>
    </row>
    <row r="26" spans="1:10" ht="33.75">
      <c r="A26" s="27">
        <v>22</v>
      </c>
      <c r="B26" s="20" t="s">
        <v>294</v>
      </c>
      <c r="C26" s="20">
        <v>1036100</v>
      </c>
      <c r="D26" s="28">
        <v>1035238.5</v>
      </c>
      <c r="E26" s="20">
        <f t="shared" si="0"/>
        <v>861.5</v>
      </c>
      <c r="F26" s="20" t="s">
        <v>354</v>
      </c>
      <c r="G26" s="29" t="s">
        <v>301</v>
      </c>
      <c r="H26" s="24">
        <v>104</v>
      </c>
      <c r="J26" s="2"/>
    </row>
    <row r="27" spans="1:10" ht="12.75">
      <c r="A27" s="27">
        <v>23</v>
      </c>
      <c r="B27" s="20" t="s">
        <v>293</v>
      </c>
      <c r="C27" s="20">
        <v>1700000</v>
      </c>
      <c r="D27" s="28">
        <v>1693115.6</v>
      </c>
      <c r="E27" s="20">
        <f t="shared" si="0"/>
        <v>6884.399999999907</v>
      </c>
      <c r="F27" s="20" t="s">
        <v>353</v>
      </c>
      <c r="G27" s="29" t="s">
        <v>304</v>
      </c>
      <c r="H27" s="24">
        <v>106</v>
      </c>
      <c r="J27" s="2"/>
    </row>
    <row r="28" spans="1:10" ht="33.75">
      <c r="A28" s="27">
        <v>24</v>
      </c>
      <c r="B28" s="20" t="s">
        <v>296</v>
      </c>
      <c r="C28" s="20">
        <v>700000</v>
      </c>
      <c r="D28" s="28">
        <v>690000</v>
      </c>
      <c r="E28" s="20">
        <f t="shared" si="0"/>
        <v>10000</v>
      </c>
      <c r="F28" s="20" t="s">
        <v>347</v>
      </c>
      <c r="G28" s="29" t="s">
        <v>300</v>
      </c>
      <c r="H28" s="24">
        <v>107</v>
      </c>
      <c r="J28" s="2"/>
    </row>
    <row r="29" spans="1:10" ht="22.5">
      <c r="A29" s="7">
        <v>25</v>
      </c>
      <c r="B29" s="5" t="s">
        <v>295</v>
      </c>
      <c r="C29" s="5">
        <v>770000</v>
      </c>
      <c r="D29" s="8">
        <v>769774.69</v>
      </c>
      <c r="E29" s="20">
        <f t="shared" si="0"/>
        <v>225.31000000005588</v>
      </c>
      <c r="F29" s="5" t="s">
        <v>393</v>
      </c>
      <c r="G29" s="17" t="s">
        <v>303</v>
      </c>
      <c r="H29" s="24">
        <v>108</v>
      </c>
      <c r="J29" s="2"/>
    </row>
    <row r="30" spans="1:10" ht="12.75">
      <c r="A30" s="7">
        <v>26</v>
      </c>
      <c r="B30" s="5" t="s">
        <v>292</v>
      </c>
      <c r="C30" s="5">
        <v>270000</v>
      </c>
      <c r="D30" s="8">
        <v>100000</v>
      </c>
      <c r="E30" s="20">
        <f t="shared" si="0"/>
        <v>170000</v>
      </c>
      <c r="F30" s="32" t="s">
        <v>391</v>
      </c>
      <c r="G30" s="17" t="s">
        <v>299</v>
      </c>
      <c r="H30" s="24">
        <v>109</v>
      </c>
      <c r="J30" s="2"/>
    </row>
    <row r="31" spans="1:10" ht="33.75">
      <c r="A31" s="7">
        <v>27</v>
      </c>
      <c r="B31" s="5" t="s">
        <v>317</v>
      </c>
      <c r="C31" s="5">
        <v>1700000</v>
      </c>
      <c r="D31" s="8">
        <v>1630000</v>
      </c>
      <c r="E31" s="5">
        <f t="shared" si="0"/>
        <v>70000</v>
      </c>
      <c r="F31" s="5" t="s">
        <v>387</v>
      </c>
      <c r="G31" s="17" t="s">
        <v>400</v>
      </c>
      <c r="H31" s="24">
        <v>128</v>
      </c>
      <c r="J31" s="2"/>
    </row>
    <row r="32" spans="1:10" ht="33.75">
      <c r="A32" s="7">
        <v>28</v>
      </c>
      <c r="B32" s="5" t="s">
        <v>325</v>
      </c>
      <c r="C32" s="5">
        <v>230000</v>
      </c>
      <c r="D32" s="8">
        <v>190000</v>
      </c>
      <c r="E32" s="5">
        <f t="shared" si="0"/>
        <v>40000</v>
      </c>
      <c r="F32" s="5" t="s">
        <v>384</v>
      </c>
      <c r="G32" s="17" t="s">
        <v>326</v>
      </c>
      <c r="H32" s="24">
        <v>129</v>
      </c>
      <c r="J32" s="2"/>
    </row>
    <row r="33" spans="1:10" ht="22.5">
      <c r="A33" s="7">
        <v>29</v>
      </c>
      <c r="B33" s="5" t="s">
        <v>320</v>
      </c>
      <c r="C33" s="5">
        <v>2562647</v>
      </c>
      <c r="D33" s="8">
        <v>2515191</v>
      </c>
      <c r="E33" s="5">
        <f t="shared" si="0"/>
        <v>47456</v>
      </c>
      <c r="F33" s="5" t="s">
        <v>392</v>
      </c>
      <c r="G33" s="17" t="s">
        <v>321</v>
      </c>
      <c r="H33" s="24">
        <v>130</v>
      </c>
      <c r="J33" s="2"/>
    </row>
    <row r="34" spans="1:10" ht="22.5">
      <c r="A34" s="7">
        <v>30</v>
      </c>
      <c r="B34" s="5" t="s">
        <v>318</v>
      </c>
      <c r="C34" s="5">
        <v>462400</v>
      </c>
      <c r="D34" s="8">
        <v>462400</v>
      </c>
      <c r="E34" s="5">
        <f t="shared" si="0"/>
        <v>0</v>
      </c>
      <c r="F34" s="5" t="s">
        <v>381</v>
      </c>
      <c r="G34" s="17" t="s">
        <v>319</v>
      </c>
      <c r="H34" s="24">
        <v>131</v>
      </c>
      <c r="J34" s="2"/>
    </row>
    <row r="35" spans="1:10" ht="33.75">
      <c r="A35" s="7">
        <v>31</v>
      </c>
      <c r="B35" s="5" t="s">
        <v>327</v>
      </c>
      <c r="C35" s="5">
        <v>793262</v>
      </c>
      <c r="D35" s="8">
        <v>773553</v>
      </c>
      <c r="E35" s="5">
        <f t="shared" si="0"/>
        <v>19709</v>
      </c>
      <c r="F35" s="5" t="s">
        <v>402</v>
      </c>
      <c r="G35" s="17" t="s">
        <v>401</v>
      </c>
      <c r="H35" s="24">
        <v>134</v>
      </c>
      <c r="J35" s="2"/>
    </row>
    <row r="36" spans="1:10" ht="56.25">
      <c r="A36" s="7">
        <v>32</v>
      </c>
      <c r="B36" s="5" t="s">
        <v>330</v>
      </c>
      <c r="C36" s="5">
        <v>1500000</v>
      </c>
      <c r="D36" s="8">
        <v>1500000</v>
      </c>
      <c r="E36" s="5">
        <f t="shared" si="0"/>
        <v>0</v>
      </c>
      <c r="F36" s="5" t="s">
        <v>309</v>
      </c>
      <c r="G36" s="17" t="s">
        <v>332</v>
      </c>
      <c r="H36" s="24">
        <v>132</v>
      </c>
      <c r="J36" s="2"/>
    </row>
    <row r="37" spans="1:10" ht="56.25">
      <c r="A37" s="7">
        <v>33</v>
      </c>
      <c r="B37" s="5" t="s">
        <v>343</v>
      </c>
      <c r="C37" s="5">
        <v>650000</v>
      </c>
      <c r="D37" s="8">
        <v>524750</v>
      </c>
      <c r="E37" s="5">
        <f t="shared" si="0"/>
        <v>125250</v>
      </c>
      <c r="F37" s="5" t="s">
        <v>413</v>
      </c>
      <c r="G37" s="17" t="s">
        <v>344</v>
      </c>
      <c r="H37" s="24">
        <v>135</v>
      </c>
      <c r="J37" s="2"/>
    </row>
    <row r="38" spans="1:10" ht="56.25">
      <c r="A38" s="7">
        <v>34</v>
      </c>
      <c r="B38" s="5" t="s">
        <v>345</v>
      </c>
      <c r="C38" s="5">
        <v>636628</v>
      </c>
      <c r="D38" s="198" t="s">
        <v>412</v>
      </c>
      <c r="E38" s="199"/>
      <c r="F38" s="200"/>
      <c r="G38" s="17" t="s">
        <v>346</v>
      </c>
      <c r="H38" s="24"/>
      <c r="J38" s="2"/>
    </row>
    <row r="39" spans="1:10" ht="56.25">
      <c r="A39" s="7">
        <v>35</v>
      </c>
      <c r="B39" s="5" t="s">
        <v>357</v>
      </c>
      <c r="C39" s="5">
        <v>3249968</v>
      </c>
      <c r="D39" s="194" t="s">
        <v>475</v>
      </c>
      <c r="E39" s="195"/>
      <c r="F39" s="196"/>
      <c r="G39" s="17" t="s">
        <v>358</v>
      </c>
      <c r="H39" s="24"/>
      <c r="J39" s="2"/>
    </row>
    <row r="40" spans="1:10" ht="56.25">
      <c r="A40" s="59">
        <v>36</v>
      </c>
      <c r="B40" s="60" t="s">
        <v>292</v>
      </c>
      <c r="C40" s="60">
        <v>410000</v>
      </c>
      <c r="D40" s="61">
        <v>120000</v>
      </c>
      <c r="E40" s="60">
        <f>C40-D40</f>
        <v>290000</v>
      </c>
      <c r="F40" s="62" t="s">
        <v>414</v>
      </c>
      <c r="G40" s="63" t="s">
        <v>359</v>
      </c>
      <c r="H40" s="72">
        <v>139</v>
      </c>
      <c r="J40" s="2"/>
    </row>
    <row r="41" spans="1:10" ht="12.75">
      <c r="A41" s="211">
        <v>37</v>
      </c>
      <c r="B41" s="60" t="s">
        <v>292</v>
      </c>
      <c r="C41" s="67"/>
      <c r="D41" s="61"/>
      <c r="E41" s="60"/>
      <c r="F41" s="62"/>
      <c r="G41" s="214" t="s">
        <v>452</v>
      </c>
      <c r="H41" s="88"/>
      <c r="J41" s="2"/>
    </row>
    <row r="42" spans="1:10" ht="22.5">
      <c r="A42" s="212"/>
      <c r="B42" s="69" t="s">
        <v>447</v>
      </c>
      <c r="C42" s="48">
        <v>100000</v>
      </c>
      <c r="D42" s="8">
        <v>100000</v>
      </c>
      <c r="E42" s="5">
        <f>C42-D42</f>
        <v>0</v>
      </c>
      <c r="F42" s="73" t="s">
        <v>480</v>
      </c>
      <c r="G42" s="215"/>
      <c r="H42" s="72">
        <v>152</v>
      </c>
      <c r="J42" s="2"/>
    </row>
    <row r="43" spans="1:10" ht="22.5">
      <c r="A43" s="212"/>
      <c r="B43" s="69" t="s">
        <v>448</v>
      </c>
      <c r="C43" s="48">
        <v>120000</v>
      </c>
      <c r="D43" s="8">
        <v>120000</v>
      </c>
      <c r="E43" s="5">
        <f>C43-D43</f>
        <v>0</v>
      </c>
      <c r="F43" s="73" t="s">
        <v>481</v>
      </c>
      <c r="G43" s="215"/>
      <c r="H43" s="89">
        <v>153</v>
      </c>
      <c r="J43" s="2"/>
    </row>
    <row r="44" spans="1:10" ht="12.75">
      <c r="A44" s="212"/>
      <c r="B44" s="69" t="s">
        <v>449</v>
      </c>
      <c r="C44" s="48">
        <v>300000</v>
      </c>
      <c r="D44" s="197" t="s">
        <v>473</v>
      </c>
      <c r="E44" s="197"/>
      <c r="F44" s="197"/>
      <c r="G44" s="215"/>
      <c r="H44" s="89"/>
      <c r="J44" s="2"/>
    </row>
    <row r="45" spans="1:10" ht="12.75">
      <c r="A45" s="212"/>
      <c r="B45" s="69" t="s">
        <v>450</v>
      </c>
      <c r="C45" s="48">
        <v>244000</v>
      </c>
      <c r="D45" s="197" t="s">
        <v>473</v>
      </c>
      <c r="E45" s="197"/>
      <c r="F45" s="197"/>
      <c r="G45" s="215"/>
      <c r="H45" s="89"/>
      <c r="J45" s="2"/>
    </row>
    <row r="46" spans="1:10" ht="12.75">
      <c r="A46" s="213"/>
      <c r="B46" s="66" t="s">
        <v>451</v>
      </c>
      <c r="C46" s="68">
        <v>244000</v>
      </c>
      <c r="D46" s="8">
        <v>244000</v>
      </c>
      <c r="E46" s="5">
        <f>C46-D46</f>
        <v>0</v>
      </c>
      <c r="F46" s="73" t="s">
        <v>479</v>
      </c>
      <c r="G46" s="216"/>
      <c r="H46" s="90">
        <v>154</v>
      </c>
      <c r="J46" s="2"/>
    </row>
    <row r="47" spans="1:10" ht="48" customHeight="1">
      <c r="A47" s="78">
        <v>38</v>
      </c>
      <c r="B47" s="79" t="s">
        <v>460</v>
      </c>
      <c r="C47" s="80">
        <v>5300000</v>
      </c>
      <c r="D47" s="81">
        <v>5300000</v>
      </c>
      <c r="E47" s="5">
        <f>C47-D47</f>
        <v>0</v>
      </c>
      <c r="F47" s="82" t="s">
        <v>495</v>
      </c>
      <c r="G47" s="83" t="s">
        <v>494</v>
      </c>
      <c r="H47" s="90">
        <v>159</v>
      </c>
      <c r="J47" s="2"/>
    </row>
    <row r="48" spans="1:10" ht="67.5" customHeight="1">
      <c r="A48" s="7">
        <v>39</v>
      </c>
      <c r="B48" s="5" t="s">
        <v>461</v>
      </c>
      <c r="C48" s="5">
        <v>1752397</v>
      </c>
      <c r="D48" s="197" t="s">
        <v>474</v>
      </c>
      <c r="E48" s="197"/>
      <c r="F48" s="197"/>
      <c r="G48" s="17" t="s">
        <v>462</v>
      </c>
      <c r="H48" s="90"/>
      <c r="J48" s="2"/>
    </row>
    <row r="49" spans="1:10" ht="66.75" customHeight="1">
      <c r="A49" s="64">
        <v>40</v>
      </c>
      <c r="B49" s="66" t="s">
        <v>504</v>
      </c>
      <c r="C49" s="66">
        <v>650000</v>
      </c>
      <c r="D49" s="91">
        <v>650000</v>
      </c>
      <c r="E49" s="5">
        <f>C49-D49</f>
        <v>0</v>
      </c>
      <c r="F49" s="70" t="s">
        <v>507</v>
      </c>
      <c r="G49" s="17" t="s">
        <v>505</v>
      </c>
      <c r="H49" s="66"/>
      <c r="J49" s="2"/>
    </row>
    <row r="50" spans="1:10" ht="12.75">
      <c r="A50" s="64"/>
      <c r="B50" s="55" t="s">
        <v>54</v>
      </c>
      <c r="C50" s="55">
        <f>SUM(C5:C49)</f>
        <v>76140386.48</v>
      </c>
      <c r="D50" s="55">
        <f>SUM(D5:D49)</f>
        <v>61136156.69</v>
      </c>
      <c r="E50" s="65">
        <f>SUM(E5:E49)</f>
        <v>8821236.790000001</v>
      </c>
      <c r="F50" s="66"/>
      <c r="G50" s="58"/>
      <c r="H50" s="66"/>
      <c r="J50" s="2"/>
    </row>
    <row r="51" spans="1:10" ht="12.75">
      <c r="A51" s="219" t="s">
        <v>305</v>
      </c>
      <c r="B51" s="220"/>
      <c r="C51" s="220"/>
      <c r="D51" s="220"/>
      <c r="E51" s="220"/>
      <c r="F51" s="220"/>
      <c r="G51" s="221"/>
      <c r="H51" s="5"/>
      <c r="J51" s="2"/>
    </row>
    <row r="52" spans="1:10" ht="67.5">
      <c r="A52" s="6">
        <v>1</v>
      </c>
      <c r="B52" s="23" t="s">
        <v>306</v>
      </c>
      <c r="C52" s="8">
        <v>1000000</v>
      </c>
      <c r="D52" s="8">
        <v>1000000</v>
      </c>
      <c r="E52" s="5">
        <f>C52-D52</f>
        <v>0</v>
      </c>
      <c r="F52" s="6" t="s">
        <v>335</v>
      </c>
      <c r="G52" s="16" t="s">
        <v>313</v>
      </c>
      <c r="H52" s="24">
        <v>101</v>
      </c>
      <c r="J52" s="2"/>
    </row>
    <row r="53" spans="1:10" ht="56.25">
      <c r="A53" s="6">
        <v>2</v>
      </c>
      <c r="B53" s="23" t="s">
        <v>308</v>
      </c>
      <c r="C53" s="8">
        <v>2720000</v>
      </c>
      <c r="D53" s="8">
        <v>2144000</v>
      </c>
      <c r="E53" s="5">
        <f>C53-D53</f>
        <v>576000</v>
      </c>
      <c r="F53" s="20" t="s">
        <v>355</v>
      </c>
      <c r="G53" s="15" t="s">
        <v>315</v>
      </c>
      <c r="H53" s="24">
        <v>103</v>
      </c>
      <c r="J53" s="2"/>
    </row>
    <row r="54" spans="1:10" ht="33.75">
      <c r="A54" s="6">
        <v>3</v>
      </c>
      <c r="B54" s="23" t="s">
        <v>316</v>
      </c>
      <c r="C54" s="8">
        <v>150000</v>
      </c>
      <c r="D54" s="194" t="s">
        <v>368</v>
      </c>
      <c r="E54" s="195"/>
      <c r="F54" s="196"/>
      <c r="G54" s="16" t="s">
        <v>367</v>
      </c>
      <c r="H54" s="24" t="s">
        <v>53</v>
      </c>
      <c r="J54" s="2"/>
    </row>
    <row r="55" spans="1:10" ht="56.25">
      <c r="A55" s="6">
        <v>4</v>
      </c>
      <c r="B55" s="54" t="s">
        <v>356</v>
      </c>
      <c r="C55" s="8">
        <v>650000</v>
      </c>
      <c r="D55" s="8">
        <v>650000</v>
      </c>
      <c r="E55" s="5">
        <f>C55-D55</f>
        <v>0</v>
      </c>
      <c r="F55" s="6" t="s">
        <v>403</v>
      </c>
      <c r="G55" s="16" t="s">
        <v>404</v>
      </c>
      <c r="H55" s="24">
        <v>133</v>
      </c>
      <c r="J55" s="2"/>
    </row>
    <row r="56" spans="1:10" ht="33.75">
      <c r="A56" s="201">
        <v>5</v>
      </c>
      <c r="B56" s="54" t="s">
        <v>438</v>
      </c>
      <c r="C56" s="53">
        <v>302373</v>
      </c>
      <c r="D56" s="53">
        <v>302373</v>
      </c>
      <c r="E56" s="5">
        <f aca="true" t="shared" si="1" ref="E56:E65">C56-D56</f>
        <v>0</v>
      </c>
      <c r="F56" s="6" t="s">
        <v>457</v>
      </c>
      <c r="G56" s="204" t="s">
        <v>446</v>
      </c>
      <c r="H56" s="24">
        <v>142</v>
      </c>
      <c r="J56" s="2"/>
    </row>
    <row r="57" spans="1:10" ht="12.75">
      <c r="A57" s="202"/>
      <c r="B57" s="56" t="s">
        <v>439</v>
      </c>
      <c r="C57" s="53">
        <v>269105</v>
      </c>
      <c r="D57" s="53">
        <v>269105</v>
      </c>
      <c r="E57" s="5">
        <f t="shared" si="1"/>
        <v>0</v>
      </c>
      <c r="F57" s="6" t="s">
        <v>457</v>
      </c>
      <c r="G57" s="205"/>
      <c r="H57" s="24">
        <v>143</v>
      </c>
      <c r="J57" s="2"/>
    </row>
    <row r="58" spans="1:10" ht="12.75">
      <c r="A58" s="202"/>
      <c r="B58" s="56" t="s">
        <v>440</v>
      </c>
      <c r="C58" s="53">
        <v>469187</v>
      </c>
      <c r="D58" s="53">
        <v>469187</v>
      </c>
      <c r="E58" s="5">
        <f t="shared" si="1"/>
        <v>0</v>
      </c>
      <c r="F58" s="6" t="s">
        <v>395</v>
      </c>
      <c r="G58" s="205"/>
      <c r="H58" s="24">
        <v>144</v>
      </c>
      <c r="J58" s="2"/>
    </row>
    <row r="59" spans="1:10" ht="12.75">
      <c r="A59" s="202"/>
      <c r="B59" s="56" t="s">
        <v>441</v>
      </c>
      <c r="C59" s="53">
        <v>742110</v>
      </c>
      <c r="D59" s="53">
        <v>742110</v>
      </c>
      <c r="E59" s="5">
        <f t="shared" si="1"/>
        <v>0</v>
      </c>
      <c r="F59" s="6" t="s">
        <v>395</v>
      </c>
      <c r="G59" s="205"/>
      <c r="H59" s="24">
        <v>146</v>
      </c>
      <c r="J59" s="2"/>
    </row>
    <row r="60" spans="1:10" ht="12.75">
      <c r="A60" s="202"/>
      <c r="B60" s="56" t="s">
        <v>442</v>
      </c>
      <c r="C60" s="53">
        <v>21437</v>
      </c>
      <c r="D60" s="53">
        <v>21437</v>
      </c>
      <c r="E60" s="5">
        <f t="shared" si="1"/>
        <v>0</v>
      </c>
      <c r="F60" s="6" t="s">
        <v>30</v>
      </c>
      <c r="G60" s="205"/>
      <c r="H60" s="24">
        <v>147</v>
      </c>
      <c r="J60" s="2"/>
    </row>
    <row r="61" spans="1:10" ht="12.75">
      <c r="A61" s="202"/>
      <c r="B61" s="56" t="s">
        <v>444</v>
      </c>
      <c r="C61" s="53">
        <v>21437</v>
      </c>
      <c r="D61" s="53">
        <v>21437</v>
      </c>
      <c r="E61" s="5">
        <f t="shared" si="1"/>
        <v>0</v>
      </c>
      <c r="F61" s="6" t="s">
        <v>30</v>
      </c>
      <c r="G61" s="205"/>
      <c r="H61" s="24">
        <v>148</v>
      </c>
      <c r="J61" s="2"/>
    </row>
    <row r="62" spans="1:10" ht="12.75">
      <c r="A62" s="202"/>
      <c r="B62" s="56" t="s">
        <v>443</v>
      </c>
      <c r="C62" s="53">
        <v>254556</v>
      </c>
      <c r="D62" s="53">
        <v>254556</v>
      </c>
      <c r="E62" s="5">
        <f t="shared" si="1"/>
        <v>0</v>
      </c>
      <c r="F62" s="6" t="s">
        <v>30</v>
      </c>
      <c r="G62" s="205"/>
      <c r="H62" s="24">
        <v>149</v>
      </c>
      <c r="J62" s="2"/>
    </row>
    <row r="63" spans="1:10" ht="12.75">
      <c r="A63" s="203"/>
      <c r="B63" s="57" t="s">
        <v>445</v>
      </c>
      <c r="C63" s="53">
        <v>509795</v>
      </c>
      <c r="D63" s="53">
        <v>509795</v>
      </c>
      <c r="E63" s="5">
        <f t="shared" si="1"/>
        <v>0</v>
      </c>
      <c r="F63" s="6" t="s">
        <v>30</v>
      </c>
      <c r="G63" s="206"/>
      <c r="H63" s="24">
        <v>150</v>
      </c>
      <c r="J63" s="2"/>
    </row>
    <row r="64" spans="1:10" ht="56.25">
      <c r="A64" s="70">
        <v>6</v>
      </c>
      <c r="B64" s="57" t="s">
        <v>458</v>
      </c>
      <c r="C64" s="53">
        <v>3905000</v>
      </c>
      <c r="D64" s="53">
        <v>3905000</v>
      </c>
      <c r="E64" s="5">
        <f t="shared" si="1"/>
        <v>0</v>
      </c>
      <c r="F64" s="6" t="s">
        <v>478</v>
      </c>
      <c r="G64" s="58" t="s">
        <v>459</v>
      </c>
      <c r="H64" s="24">
        <v>157</v>
      </c>
      <c r="J64" s="2"/>
    </row>
    <row r="65" spans="1:10" ht="56.25">
      <c r="A65" s="74">
        <v>7</v>
      </c>
      <c r="B65" s="75" t="s">
        <v>477</v>
      </c>
      <c r="C65" s="76">
        <v>1000000</v>
      </c>
      <c r="D65" s="76">
        <v>1000000</v>
      </c>
      <c r="E65" s="20">
        <f t="shared" si="1"/>
        <v>0</v>
      </c>
      <c r="F65" s="18" t="s">
        <v>490</v>
      </c>
      <c r="G65" s="77" t="s">
        <v>459</v>
      </c>
      <c r="H65" s="24">
        <v>158</v>
      </c>
      <c r="J65" s="2"/>
    </row>
    <row r="66" spans="1:10" ht="12.75">
      <c r="A66" s="6"/>
      <c r="B66" s="55" t="s">
        <v>54</v>
      </c>
      <c r="C66" s="8">
        <f>SUM(C52:C65)</f>
        <v>12015000</v>
      </c>
      <c r="D66" s="8">
        <f>SUM(D52:D65)</f>
        <v>11289000</v>
      </c>
      <c r="E66" s="5">
        <f>SUM(E52:E65)</f>
        <v>576000</v>
      </c>
      <c r="F66" s="5"/>
      <c r="G66" s="16" t="s">
        <v>405</v>
      </c>
      <c r="H66" s="5"/>
      <c r="J66" s="2"/>
    </row>
    <row r="67" spans="1:10" ht="12.75">
      <c r="A67" s="218" t="s">
        <v>52</v>
      </c>
      <c r="B67" s="218"/>
      <c r="C67" s="218"/>
      <c r="D67" s="218"/>
      <c r="E67" s="218"/>
      <c r="F67" s="218"/>
      <c r="G67" s="16"/>
      <c r="H67" s="5"/>
      <c r="J67" s="2"/>
    </row>
    <row r="68" spans="1:10" s="14" customFormat="1" ht="22.5">
      <c r="A68" s="18">
        <v>1</v>
      </c>
      <c r="B68" s="19" t="s">
        <v>140</v>
      </c>
      <c r="C68" s="18">
        <v>114165</v>
      </c>
      <c r="D68" s="18">
        <v>99673.2</v>
      </c>
      <c r="E68" s="20">
        <f aca="true" t="shared" si="2" ref="E68:E132">C68-D68</f>
        <v>14491.800000000003</v>
      </c>
      <c r="F68" s="18" t="s">
        <v>141</v>
      </c>
      <c r="G68" s="21" t="s">
        <v>151</v>
      </c>
      <c r="H68" s="24">
        <v>7</v>
      </c>
      <c r="I68" s="12"/>
      <c r="J68" s="13"/>
    </row>
    <row r="69" spans="1:10" s="14" customFormat="1" ht="12.75">
      <c r="A69" s="18">
        <v>2</v>
      </c>
      <c r="B69" s="19" t="s">
        <v>148</v>
      </c>
      <c r="C69" s="18">
        <v>247000</v>
      </c>
      <c r="D69" s="18">
        <v>246373.38</v>
      </c>
      <c r="E69" s="20">
        <f t="shared" si="2"/>
        <v>626.6199999999953</v>
      </c>
      <c r="F69" s="18" t="s">
        <v>97</v>
      </c>
      <c r="G69" s="21" t="s">
        <v>150</v>
      </c>
      <c r="H69" s="24">
        <v>10</v>
      </c>
      <c r="I69" s="12"/>
      <c r="J69" s="13"/>
    </row>
    <row r="70" spans="1:10" s="14" customFormat="1" ht="22.5">
      <c r="A70" s="18">
        <v>3</v>
      </c>
      <c r="B70" s="19" t="s">
        <v>166</v>
      </c>
      <c r="C70" s="18">
        <v>195950</v>
      </c>
      <c r="D70" s="18">
        <v>143578</v>
      </c>
      <c r="E70" s="20">
        <f t="shared" si="2"/>
        <v>52372</v>
      </c>
      <c r="F70" s="18" t="s">
        <v>168</v>
      </c>
      <c r="G70" s="21" t="s">
        <v>167</v>
      </c>
      <c r="H70" s="24">
        <v>11</v>
      </c>
      <c r="I70" s="12"/>
      <c r="J70" s="13"/>
    </row>
    <row r="71" spans="1:10" s="14" customFormat="1" ht="22.5">
      <c r="A71" s="18">
        <v>4</v>
      </c>
      <c r="B71" s="19" t="s">
        <v>170</v>
      </c>
      <c r="C71" s="18">
        <v>106543</v>
      </c>
      <c r="D71" s="18">
        <v>73774.5</v>
      </c>
      <c r="E71" s="20">
        <f t="shared" si="2"/>
        <v>32768.5</v>
      </c>
      <c r="F71" s="18" t="s">
        <v>147</v>
      </c>
      <c r="G71" s="21" t="s">
        <v>169</v>
      </c>
      <c r="H71" s="24">
        <v>12</v>
      </c>
      <c r="I71" s="12"/>
      <c r="J71" s="13"/>
    </row>
    <row r="72" spans="1:10" s="14" customFormat="1" ht="12.75">
      <c r="A72" s="18">
        <v>5</v>
      </c>
      <c r="B72" s="19" t="s">
        <v>171</v>
      </c>
      <c r="C72" s="18">
        <v>188333</v>
      </c>
      <c r="D72" s="18">
        <v>144214.19</v>
      </c>
      <c r="E72" s="20">
        <f t="shared" si="2"/>
        <v>44118.81</v>
      </c>
      <c r="F72" s="18" t="s">
        <v>172</v>
      </c>
      <c r="G72" s="21" t="s">
        <v>173</v>
      </c>
      <c r="H72" s="24">
        <v>15</v>
      </c>
      <c r="I72" s="12"/>
      <c r="J72" s="13"/>
    </row>
    <row r="73" spans="1:10" s="14" customFormat="1" ht="12.75">
      <c r="A73" s="18">
        <v>6</v>
      </c>
      <c r="B73" s="19" t="s">
        <v>174</v>
      </c>
      <c r="C73" s="18">
        <v>200000</v>
      </c>
      <c r="D73" s="18">
        <v>190000</v>
      </c>
      <c r="E73" s="20">
        <f t="shared" si="2"/>
        <v>10000</v>
      </c>
      <c r="F73" s="18" t="s">
        <v>144</v>
      </c>
      <c r="G73" s="21" t="s">
        <v>173</v>
      </c>
      <c r="H73" s="24">
        <v>16</v>
      </c>
      <c r="I73" s="12"/>
      <c r="J73" s="13"/>
    </row>
    <row r="74" spans="1:10" s="14" customFormat="1" ht="22.5">
      <c r="A74" s="18">
        <v>7</v>
      </c>
      <c r="B74" s="19" t="s">
        <v>201</v>
      </c>
      <c r="C74" s="18">
        <v>97308</v>
      </c>
      <c r="D74" s="18">
        <v>86718</v>
      </c>
      <c r="E74" s="20">
        <f t="shared" si="2"/>
        <v>10590</v>
      </c>
      <c r="F74" s="18" t="s">
        <v>202</v>
      </c>
      <c r="G74" s="21" t="s">
        <v>203</v>
      </c>
      <c r="H74" s="24">
        <v>17</v>
      </c>
      <c r="I74" s="12"/>
      <c r="J74" s="13"/>
    </row>
    <row r="75" spans="1:10" s="14" customFormat="1" ht="22.5">
      <c r="A75" s="18">
        <v>8</v>
      </c>
      <c r="B75" s="19" t="s">
        <v>175</v>
      </c>
      <c r="C75" s="18">
        <v>76988</v>
      </c>
      <c r="D75" s="18">
        <v>69372.5</v>
      </c>
      <c r="E75" s="20">
        <f t="shared" si="2"/>
        <v>7615.5</v>
      </c>
      <c r="F75" s="18" t="s">
        <v>176</v>
      </c>
      <c r="G75" s="21" t="s">
        <v>173</v>
      </c>
      <c r="H75" s="24">
        <v>18</v>
      </c>
      <c r="I75" s="12"/>
      <c r="J75" s="13"/>
    </row>
    <row r="76" spans="1:10" s="14" customFormat="1" ht="22.5">
      <c r="A76" s="18">
        <v>9</v>
      </c>
      <c r="B76" s="19" t="s">
        <v>178</v>
      </c>
      <c r="C76" s="18">
        <v>84000</v>
      </c>
      <c r="D76" s="18">
        <v>69490</v>
      </c>
      <c r="E76" s="20">
        <f t="shared" si="2"/>
        <v>14510</v>
      </c>
      <c r="F76" s="18" t="s">
        <v>179</v>
      </c>
      <c r="G76" s="21" t="s">
        <v>180</v>
      </c>
      <c r="H76" s="24">
        <v>19</v>
      </c>
      <c r="I76" s="12"/>
      <c r="J76" s="13"/>
    </row>
    <row r="77" spans="1:10" s="14" customFormat="1" ht="22.5">
      <c r="A77" s="18">
        <v>10</v>
      </c>
      <c r="B77" s="19" t="s">
        <v>181</v>
      </c>
      <c r="C77" s="18">
        <v>108000</v>
      </c>
      <c r="D77" s="18">
        <v>107767</v>
      </c>
      <c r="E77" s="20">
        <f t="shared" si="2"/>
        <v>233</v>
      </c>
      <c r="F77" s="18" t="s">
        <v>199</v>
      </c>
      <c r="G77" s="21" t="s">
        <v>200</v>
      </c>
      <c r="H77" s="24">
        <v>20</v>
      </c>
      <c r="I77" s="12"/>
      <c r="J77" s="13"/>
    </row>
    <row r="78" spans="1:10" s="14" customFormat="1" ht="22.5">
      <c r="A78" s="18">
        <v>11</v>
      </c>
      <c r="B78" s="19" t="s">
        <v>204</v>
      </c>
      <c r="C78" s="18">
        <v>98020</v>
      </c>
      <c r="D78" s="18">
        <v>84300</v>
      </c>
      <c r="E78" s="20">
        <f t="shared" si="2"/>
        <v>13720</v>
      </c>
      <c r="F78" s="18" t="s">
        <v>216</v>
      </c>
      <c r="G78" s="21" t="s">
        <v>205</v>
      </c>
      <c r="H78" s="24">
        <v>27</v>
      </c>
      <c r="I78" s="12"/>
      <c r="J78" s="13"/>
    </row>
    <row r="79" spans="1:10" s="14" customFormat="1" ht="22.5">
      <c r="A79" s="18">
        <v>12</v>
      </c>
      <c r="B79" s="19" t="s">
        <v>206</v>
      </c>
      <c r="C79" s="18">
        <v>214785</v>
      </c>
      <c r="D79" s="18">
        <v>202710</v>
      </c>
      <c r="E79" s="20">
        <f t="shared" si="2"/>
        <v>12075</v>
      </c>
      <c r="F79" s="18" t="s">
        <v>144</v>
      </c>
      <c r="G79" s="21" t="s">
        <v>205</v>
      </c>
      <c r="H79" s="24">
        <v>28</v>
      </c>
      <c r="I79" s="12"/>
      <c r="J79" s="13"/>
    </row>
    <row r="80" spans="1:10" s="14" customFormat="1" ht="33.75">
      <c r="A80" s="18">
        <v>13</v>
      </c>
      <c r="B80" s="19" t="s">
        <v>207</v>
      </c>
      <c r="C80" s="18">
        <v>64647.2</v>
      </c>
      <c r="D80" s="18">
        <v>64647.2</v>
      </c>
      <c r="E80" s="20">
        <f t="shared" si="2"/>
        <v>0</v>
      </c>
      <c r="F80" s="18" t="s">
        <v>217</v>
      </c>
      <c r="G80" s="21" t="s">
        <v>218</v>
      </c>
      <c r="H80" s="24">
        <v>29</v>
      </c>
      <c r="I80" s="12"/>
      <c r="J80" s="13"/>
    </row>
    <row r="81" spans="1:10" s="14" customFormat="1" ht="41.25">
      <c r="A81" s="18">
        <v>14</v>
      </c>
      <c r="B81" s="19" t="s">
        <v>208</v>
      </c>
      <c r="C81" s="18">
        <v>107923.2</v>
      </c>
      <c r="D81" s="18">
        <v>107923.2</v>
      </c>
      <c r="E81" s="20">
        <f t="shared" si="2"/>
        <v>0</v>
      </c>
      <c r="F81" s="18" t="s">
        <v>217</v>
      </c>
      <c r="G81" s="22" t="s">
        <v>223</v>
      </c>
      <c r="H81" s="24">
        <v>30</v>
      </c>
      <c r="I81" s="12"/>
      <c r="J81" s="13"/>
    </row>
    <row r="82" spans="1:10" s="14" customFormat="1" ht="41.25">
      <c r="A82" s="18">
        <v>15</v>
      </c>
      <c r="B82" s="19" t="s">
        <v>209</v>
      </c>
      <c r="C82" s="18">
        <v>66008.4</v>
      </c>
      <c r="D82" s="18">
        <v>66008.4</v>
      </c>
      <c r="E82" s="20">
        <f t="shared" si="2"/>
        <v>0</v>
      </c>
      <c r="F82" s="18" t="s">
        <v>217</v>
      </c>
      <c r="G82" s="22" t="s">
        <v>223</v>
      </c>
      <c r="H82" s="24">
        <v>31</v>
      </c>
      <c r="I82" s="12"/>
      <c r="J82" s="13"/>
    </row>
    <row r="83" spans="1:10" s="14" customFormat="1" ht="24.75">
      <c r="A83" s="18">
        <v>16</v>
      </c>
      <c r="B83" s="19" t="s">
        <v>210</v>
      </c>
      <c r="C83" s="18">
        <v>109446</v>
      </c>
      <c r="D83" s="18">
        <v>109446</v>
      </c>
      <c r="E83" s="20">
        <f t="shared" si="2"/>
        <v>0</v>
      </c>
      <c r="F83" s="18" t="s">
        <v>217</v>
      </c>
      <c r="G83" s="22" t="s">
        <v>222</v>
      </c>
      <c r="H83" s="24">
        <v>32</v>
      </c>
      <c r="I83" s="12"/>
      <c r="J83" s="13"/>
    </row>
    <row r="84" spans="1:10" s="14" customFormat="1" ht="24.75">
      <c r="A84" s="18">
        <v>17</v>
      </c>
      <c r="B84" s="19" t="s">
        <v>211</v>
      </c>
      <c r="C84" s="18">
        <v>72516.6</v>
      </c>
      <c r="D84" s="18">
        <v>72516.6</v>
      </c>
      <c r="E84" s="20">
        <f t="shared" si="2"/>
        <v>0</v>
      </c>
      <c r="F84" s="18" t="s">
        <v>217</v>
      </c>
      <c r="G84" s="22" t="s">
        <v>222</v>
      </c>
      <c r="H84" s="24">
        <v>33</v>
      </c>
      <c r="I84" s="12"/>
      <c r="J84" s="13"/>
    </row>
    <row r="85" spans="1:10" s="14" customFormat="1" ht="24.75">
      <c r="A85" s="18">
        <v>18</v>
      </c>
      <c r="B85" s="19" t="s">
        <v>212</v>
      </c>
      <c r="C85" s="18">
        <v>134155</v>
      </c>
      <c r="D85" s="18">
        <v>134155</v>
      </c>
      <c r="E85" s="20">
        <f t="shared" si="2"/>
        <v>0</v>
      </c>
      <c r="F85" s="18" t="s">
        <v>217</v>
      </c>
      <c r="G85" s="22" t="s">
        <v>222</v>
      </c>
      <c r="H85" s="24">
        <v>34</v>
      </c>
      <c r="I85" s="12"/>
      <c r="J85" s="13"/>
    </row>
    <row r="86" spans="1:10" s="14" customFormat="1" ht="24.75">
      <c r="A86" s="18">
        <v>19</v>
      </c>
      <c r="B86" s="19" t="s">
        <v>213</v>
      </c>
      <c r="C86" s="18">
        <v>79691</v>
      </c>
      <c r="D86" s="18">
        <v>79691</v>
      </c>
      <c r="E86" s="20">
        <f t="shared" si="2"/>
        <v>0</v>
      </c>
      <c r="F86" s="18" t="s">
        <v>217</v>
      </c>
      <c r="G86" s="22" t="s">
        <v>222</v>
      </c>
      <c r="H86" s="24">
        <v>35</v>
      </c>
      <c r="I86" s="12"/>
      <c r="J86" s="13"/>
    </row>
    <row r="87" spans="1:10" s="14" customFormat="1" ht="12.75">
      <c r="A87" s="18">
        <v>20</v>
      </c>
      <c r="B87" s="19" t="s">
        <v>214</v>
      </c>
      <c r="C87" s="18">
        <v>100588</v>
      </c>
      <c r="D87" s="18">
        <v>79571.3</v>
      </c>
      <c r="E87" s="20">
        <f t="shared" si="2"/>
        <v>21016.699999999997</v>
      </c>
      <c r="F87" s="18" t="s">
        <v>32</v>
      </c>
      <c r="G87" s="21" t="s">
        <v>215</v>
      </c>
      <c r="H87" s="24">
        <v>36</v>
      </c>
      <c r="I87" s="12"/>
      <c r="J87" s="13"/>
    </row>
    <row r="88" spans="1:10" s="14" customFormat="1" ht="22.5">
      <c r="A88" s="18">
        <v>21</v>
      </c>
      <c r="B88" s="19" t="s">
        <v>219</v>
      </c>
      <c r="C88" s="18">
        <v>249900</v>
      </c>
      <c r="D88" s="18">
        <v>243430</v>
      </c>
      <c r="E88" s="20">
        <f t="shared" si="2"/>
        <v>6470</v>
      </c>
      <c r="F88" s="18" t="s">
        <v>68</v>
      </c>
      <c r="G88" s="21" t="s">
        <v>221</v>
      </c>
      <c r="H88" s="24">
        <v>39</v>
      </c>
      <c r="I88" s="12"/>
      <c r="J88" s="13"/>
    </row>
    <row r="89" spans="1:10" s="14" customFormat="1" ht="33.75">
      <c r="A89" s="18">
        <v>22</v>
      </c>
      <c r="B89" s="19" t="s">
        <v>220</v>
      </c>
      <c r="C89" s="18">
        <v>136747</v>
      </c>
      <c r="D89" s="18">
        <v>70582.26</v>
      </c>
      <c r="E89" s="20">
        <f t="shared" si="2"/>
        <v>66164.74</v>
      </c>
      <c r="F89" s="18" t="s">
        <v>227</v>
      </c>
      <c r="G89" s="21" t="s">
        <v>221</v>
      </c>
      <c r="H89" s="24">
        <v>40</v>
      </c>
      <c r="I89" s="12"/>
      <c r="J89" s="13"/>
    </row>
    <row r="90" spans="1:10" s="14" customFormat="1" ht="33.75">
      <c r="A90" s="18">
        <v>23</v>
      </c>
      <c r="B90" s="19" t="s">
        <v>226</v>
      </c>
      <c r="C90" s="18">
        <v>228247</v>
      </c>
      <c r="D90" s="18">
        <v>220309.59</v>
      </c>
      <c r="E90" s="20">
        <f t="shared" si="2"/>
        <v>7937.4100000000035</v>
      </c>
      <c r="F90" s="18" t="s">
        <v>228</v>
      </c>
      <c r="G90" s="21" t="s">
        <v>221</v>
      </c>
      <c r="H90" s="24">
        <v>41</v>
      </c>
      <c r="I90" s="12"/>
      <c r="J90" s="13"/>
    </row>
    <row r="91" spans="1:10" s="14" customFormat="1" ht="33.75">
      <c r="A91" s="18">
        <v>24</v>
      </c>
      <c r="B91" s="19" t="s">
        <v>283</v>
      </c>
      <c r="C91" s="18">
        <v>85000</v>
      </c>
      <c r="D91" s="18">
        <v>58984.18</v>
      </c>
      <c r="E91" s="20">
        <f t="shared" si="2"/>
        <v>26015.82</v>
      </c>
      <c r="F91" s="18" t="s">
        <v>289</v>
      </c>
      <c r="G91" s="21" t="s">
        <v>290</v>
      </c>
      <c r="H91" s="24">
        <v>42</v>
      </c>
      <c r="I91" s="12"/>
      <c r="J91" s="13"/>
    </row>
    <row r="92" spans="1:10" s="14" customFormat="1" ht="22.5">
      <c r="A92" s="18">
        <v>25</v>
      </c>
      <c r="B92" s="19" t="s">
        <v>284</v>
      </c>
      <c r="C92" s="18">
        <v>495000</v>
      </c>
      <c r="D92" s="18">
        <v>495000</v>
      </c>
      <c r="E92" s="20">
        <f t="shared" si="2"/>
        <v>0</v>
      </c>
      <c r="F92" s="18" t="s">
        <v>311</v>
      </c>
      <c r="G92" s="21" t="s">
        <v>291</v>
      </c>
      <c r="H92" s="24">
        <v>44</v>
      </c>
      <c r="I92" s="12"/>
      <c r="J92" s="13"/>
    </row>
    <row r="93" spans="1:10" s="14" customFormat="1" ht="22.5">
      <c r="A93" s="18">
        <v>26</v>
      </c>
      <c r="B93" s="19" t="s">
        <v>285</v>
      </c>
      <c r="C93" s="18">
        <v>150000</v>
      </c>
      <c r="D93" s="207" t="s">
        <v>310</v>
      </c>
      <c r="E93" s="208"/>
      <c r="F93" s="209"/>
      <c r="G93" s="21" t="s">
        <v>291</v>
      </c>
      <c r="H93" s="25" t="s">
        <v>53</v>
      </c>
      <c r="I93" s="12"/>
      <c r="J93" s="13"/>
    </row>
    <row r="94" spans="1:10" s="14" customFormat="1" ht="22.5">
      <c r="A94" s="18">
        <v>27</v>
      </c>
      <c r="B94" s="19" t="s">
        <v>286</v>
      </c>
      <c r="C94" s="18">
        <v>122699</v>
      </c>
      <c r="D94" s="18">
        <v>95917</v>
      </c>
      <c r="E94" s="20">
        <f t="shared" si="2"/>
        <v>26782</v>
      </c>
      <c r="F94" s="18" t="s">
        <v>322</v>
      </c>
      <c r="G94" s="21" t="s">
        <v>314</v>
      </c>
      <c r="H94" s="24">
        <v>98</v>
      </c>
      <c r="I94" s="12"/>
      <c r="J94" s="13"/>
    </row>
    <row r="95" spans="1:10" s="14" customFormat="1" ht="22.5">
      <c r="A95" s="18">
        <v>28</v>
      </c>
      <c r="B95" s="19" t="s">
        <v>287</v>
      </c>
      <c r="C95" s="18">
        <v>160625</v>
      </c>
      <c r="D95" s="18">
        <v>160095</v>
      </c>
      <c r="E95" s="20">
        <f t="shared" si="2"/>
        <v>530</v>
      </c>
      <c r="F95" s="18" t="s">
        <v>323</v>
      </c>
      <c r="G95" s="21" t="s">
        <v>314</v>
      </c>
      <c r="H95" s="24">
        <v>45</v>
      </c>
      <c r="I95" s="12"/>
      <c r="J95" s="13"/>
    </row>
    <row r="96" spans="1:10" s="14" customFormat="1" ht="22.5">
      <c r="A96" s="18">
        <v>29</v>
      </c>
      <c r="B96" s="19" t="s">
        <v>288</v>
      </c>
      <c r="C96" s="18">
        <v>230000</v>
      </c>
      <c r="D96" s="18">
        <v>210000</v>
      </c>
      <c r="E96" s="20">
        <f t="shared" si="2"/>
        <v>20000</v>
      </c>
      <c r="F96" s="18" t="s">
        <v>324</v>
      </c>
      <c r="G96" s="21" t="s">
        <v>314</v>
      </c>
      <c r="H96" s="24">
        <v>99</v>
      </c>
      <c r="I96" s="12"/>
      <c r="J96" s="13"/>
    </row>
    <row r="97" spans="1:10" s="14" customFormat="1" ht="22.5">
      <c r="A97" s="18">
        <v>30</v>
      </c>
      <c r="B97" s="19" t="s">
        <v>328</v>
      </c>
      <c r="C97" s="18">
        <v>150000</v>
      </c>
      <c r="D97" s="18">
        <v>150000</v>
      </c>
      <c r="E97" s="20">
        <f t="shared" si="2"/>
        <v>0</v>
      </c>
      <c r="F97" s="18" t="s">
        <v>336</v>
      </c>
      <c r="G97" s="21" t="s">
        <v>301</v>
      </c>
      <c r="H97" s="24">
        <v>105</v>
      </c>
      <c r="I97" s="12"/>
      <c r="J97" s="13"/>
    </row>
    <row r="98" spans="1:10" s="14" customFormat="1" ht="22.5">
      <c r="A98" s="18">
        <v>31</v>
      </c>
      <c r="B98" s="19" t="s">
        <v>339</v>
      </c>
      <c r="C98" s="18">
        <v>217700</v>
      </c>
      <c r="D98" s="18">
        <v>217700</v>
      </c>
      <c r="E98" s="20">
        <f t="shared" si="2"/>
        <v>0</v>
      </c>
      <c r="F98" s="18" t="s">
        <v>146</v>
      </c>
      <c r="G98" s="21" t="s">
        <v>340</v>
      </c>
      <c r="H98" s="24">
        <v>110</v>
      </c>
      <c r="I98" s="12"/>
      <c r="J98" s="13"/>
    </row>
    <row r="99" spans="1:10" s="14" customFormat="1" ht="22.5">
      <c r="A99" s="18">
        <v>32</v>
      </c>
      <c r="B99" s="19" t="s">
        <v>348</v>
      </c>
      <c r="C99" s="18">
        <v>99901</v>
      </c>
      <c r="D99" s="18">
        <v>96841</v>
      </c>
      <c r="E99" s="20">
        <f t="shared" si="2"/>
        <v>3060</v>
      </c>
      <c r="F99" s="18" t="s">
        <v>68</v>
      </c>
      <c r="G99" s="21" t="s">
        <v>340</v>
      </c>
      <c r="H99" s="24">
        <v>111</v>
      </c>
      <c r="I99" s="12"/>
      <c r="J99" s="13"/>
    </row>
    <row r="100" spans="1:10" s="14" customFormat="1" ht="22.5">
      <c r="A100" s="18">
        <v>33</v>
      </c>
      <c r="B100" s="19" t="s">
        <v>349</v>
      </c>
      <c r="C100" s="18">
        <v>219758</v>
      </c>
      <c r="D100" s="18">
        <v>216758</v>
      </c>
      <c r="E100" s="20">
        <f t="shared" si="2"/>
        <v>3000</v>
      </c>
      <c r="F100" s="18" t="s">
        <v>68</v>
      </c>
      <c r="G100" s="21" t="s">
        <v>340</v>
      </c>
      <c r="H100" s="24">
        <v>112</v>
      </c>
      <c r="I100" s="12"/>
      <c r="J100" s="13"/>
    </row>
    <row r="101" spans="1:10" s="14" customFormat="1" ht="22.5">
      <c r="A101" s="18">
        <v>34</v>
      </c>
      <c r="B101" s="19" t="s">
        <v>351</v>
      </c>
      <c r="C101" s="18">
        <v>179584</v>
      </c>
      <c r="D101" s="18">
        <v>176260</v>
      </c>
      <c r="E101" s="20">
        <f t="shared" si="2"/>
        <v>3324</v>
      </c>
      <c r="F101" s="18" t="s">
        <v>68</v>
      </c>
      <c r="G101" s="21" t="s">
        <v>340</v>
      </c>
      <c r="H101" s="24">
        <v>113</v>
      </c>
      <c r="I101" s="12"/>
      <c r="J101" s="13"/>
    </row>
    <row r="102" spans="1:10" s="14" customFormat="1" ht="45" customHeight="1">
      <c r="A102" s="18">
        <v>35</v>
      </c>
      <c r="B102" s="19" t="s">
        <v>329</v>
      </c>
      <c r="C102" s="18">
        <v>280000</v>
      </c>
      <c r="D102" s="207" t="s">
        <v>375</v>
      </c>
      <c r="E102" s="208"/>
      <c r="F102" s="209"/>
      <c r="G102" s="21" t="s">
        <v>366</v>
      </c>
      <c r="H102" s="95" t="s">
        <v>53</v>
      </c>
      <c r="I102" s="12"/>
      <c r="J102" s="13"/>
    </row>
    <row r="103" spans="1:10" s="14" customFormat="1" ht="22.5">
      <c r="A103" s="18">
        <v>36</v>
      </c>
      <c r="B103" s="19" t="s">
        <v>341</v>
      </c>
      <c r="C103" s="18">
        <v>321796</v>
      </c>
      <c r="D103" s="18">
        <v>314200</v>
      </c>
      <c r="E103" s="20">
        <f t="shared" si="2"/>
        <v>7596</v>
      </c>
      <c r="F103" s="18" t="s">
        <v>376</v>
      </c>
      <c r="G103" s="21" t="s">
        <v>342</v>
      </c>
      <c r="H103" s="24">
        <v>114</v>
      </c>
      <c r="I103" s="12"/>
      <c r="J103" s="13"/>
    </row>
    <row r="104" spans="1:10" s="14" customFormat="1" ht="22.5">
      <c r="A104" s="18">
        <v>37</v>
      </c>
      <c r="B104" s="19" t="s">
        <v>350</v>
      </c>
      <c r="C104" s="18">
        <v>346378</v>
      </c>
      <c r="D104" s="18">
        <v>134997.55</v>
      </c>
      <c r="E104" s="20">
        <f t="shared" si="2"/>
        <v>211380.45</v>
      </c>
      <c r="F104" s="18" t="s">
        <v>289</v>
      </c>
      <c r="G104" s="21" t="s">
        <v>342</v>
      </c>
      <c r="H104" s="24">
        <v>115</v>
      </c>
      <c r="I104" s="12"/>
      <c r="J104" s="13"/>
    </row>
    <row r="105" spans="1:10" s="14" customFormat="1" ht="22.5">
      <c r="A105" s="18">
        <v>38</v>
      </c>
      <c r="B105" s="19" t="s">
        <v>352</v>
      </c>
      <c r="C105" s="18">
        <v>486130</v>
      </c>
      <c r="D105" s="18">
        <v>415562</v>
      </c>
      <c r="E105" s="20">
        <f t="shared" si="2"/>
        <v>70568</v>
      </c>
      <c r="F105" s="18" t="s">
        <v>377</v>
      </c>
      <c r="G105" s="21" t="s">
        <v>342</v>
      </c>
      <c r="H105" s="24">
        <v>116</v>
      </c>
      <c r="I105" s="12"/>
      <c r="J105" s="13"/>
    </row>
    <row r="106" spans="1:10" s="14" customFormat="1" ht="12.75">
      <c r="A106" s="18">
        <v>39</v>
      </c>
      <c r="B106" s="19" t="s">
        <v>360</v>
      </c>
      <c r="C106" s="18">
        <v>147371</v>
      </c>
      <c r="D106" s="18">
        <v>74501</v>
      </c>
      <c r="E106" s="20">
        <f t="shared" si="2"/>
        <v>72870</v>
      </c>
      <c r="F106" s="18" t="s">
        <v>13</v>
      </c>
      <c r="G106" s="21" t="s">
        <v>364</v>
      </c>
      <c r="H106" s="24">
        <v>117</v>
      </c>
      <c r="I106" s="12"/>
      <c r="J106" s="13"/>
    </row>
    <row r="107" spans="1:10" s="14" customFormat="1" ht="22.5">
      <c r="A107" s="18">
        <v>40</v>
      </c>
      <c r="B107" s="19" t="s">
        <v>361</v>
      </c>
      <c r="C107" s="18">
        <v>222088</v>
      </c>
      <c r="D107" s="18">
        <v>117557.34</v>
      </c>
      <c r="E107" s="20">
        <f t="shared" si="2"/>
        <v>104530.66</v>
      </c>
      <c r="F107" s="18" t="s">
        <v>378</v>
      </c>
      <c r="G107" s="21" t="s">
        <v>364</v>
      </c>
      <c r="H107" s="24">
        <v>118</v>
      </c>
      <c r="I107" s="12"/>
      <c r="J107" s="13"/>
    </row>
    <row r="108" spans="1:10" s="14" customFormat="1" ht="12.75">
      <c r="A108" s="18">
        <v>41</v>
      </c>
      <c r="B108" s="19" t="s">
        <v>362</v>
      </c>
      <c r="C108" s="18">
        <v>154571</v>
      </c>
      <c r="D108" s="18">
        <v>78661.2</v>
      </c>
      <c r="E108" s="20">
        <f t="shared" si="2"/>
        <v>75909.8</v>
      </c>
      <c r="F108" s="18" t="s">
        <v>32</v>
      </c>
      <c r="G108" s="21" t="s">
        <v>364</v>
      </c>
      <c r="H108" s="24">
        <v>119</v>
      </c>
      <c r="I108" s="12"/>
      <c r="J108" s="13"/>
    </row>
    <row r="109" spans="1:10" s="14" customFormat="1" ht="22.5">
      <c r="A109" s="18">
        <v>42</v>
      </c>
      <c r="B109" s="19" t="s">
        <v>363</v>
      </c>
      <c r="C109" s="18">
        <v>234000</v>
      </c>
      <c r="D109" s="18">
        <v>195000</v>
      </c>
      <c r="E109" s="20">
        <f t="shared" si="2"/>
        <v>39000</v>
      </c>
      <c r="F109" s="18" t="s">
        <v>216</v>
      </c>
      <c r="G109" s="21" t="s">
        <v>364</v>
      </c>
      <c r="H109" s="24">
        <v>120</v>
      </c>
      <c r="I109" s="12"/>
      <c r="J109" s="13"/>
    </row>
    <row r="110" spans="1:10" s="14" customFormat="1" ht="49.5" customHeight="1">
      <c r="A110" s="18">
        <v>43</v>
      </c>
      <c r="B110" s="19" t="s">
        <v>337</v>
      </c>
      <c r="C110" s="18">
        <v>200000</v>
      </c>
      <c r="D110" s="18">
        <v>199605.84</v>
      </c>
      <c r="E110" s="18">
        <f t="shared" si="2"/>
        <v>394.1600000000035</v>
      </c>
      <c r="F110" s="18" t="s">
        <v>388</v>
      </c>
      <c r="G110" s="21" t="s">
        <v>365</v>
      </c>
      <c r="H110" s="24">
        <v>121</v>
      </c>
      <c r="I110" s="12"/>
      <c r="J110" s="13"/>
    </row>
    <row r="111" spans="1:10" s="14" customFormat="1" ht="33.75">
      <c r="A111" s="18">
        <v>44</v>
      </c>
      <c r="B111" s="19" t="s">
        <v>338</v>
      </c>
      <c r="C111" s="18">
        <v>163418</v>
      </c>
      <c r="D111" s="18">
        <v>163418</v>
      </c>
      <c r="E111" s="20">
        <f t="shared" si="2"/>
        <v>0</v>
      </c>
      <c r="F111" s="18" t="s">
        <v>381</v>
      </c>
      <c r="G111" s="21" t="s">
        <v>365</v>
      </c>
      <c r="H111" s="24">
        <v>122</v>
      </c>
      <c r="I111" s="12"/>
      <c r="J111" s="13"/>
    </row>
    <row r="112" spans="1:10" s="14" customFormat="1" ht="33.75">
      <c r="A112" s="18">
        <v>45</v>
      </c>
      <c r="B112" s="19" t="s">
        <v>372</v>
      </c>
      <c r="C112" s="18">
        <v>254000</v>
      </c>
      <c r="D112" s="18">
        <v>242557.5</v>
      </c>
      <c r="E112" s="20">
        <f t="shared" si="2"/>
        <v>11442.5</v>
      </c>
      <c r="F112" s="18" t="s">
        <v>382</v>
      </c>
      <c r="G112" s="21" t="s">
        <v>370</v>
      </c>
      <c r="H112" s="24">
        <v>123</v>
      </c>
      <c r="I112" s="12"/>
      <c r="J112" s="13"/>
    </row>
    <row r="113" spans="1:10" s="14" customFormat="1" ht="22.5">
      <c r="A113" s="18">
        <v>46</v>
      </c>
      <c r="B113" s="19" t="s">
        <v>371</v>
      </c>
      <c r="C113" s="18">
        <v>340000</v>
      </c>
      <c r="D113" s="18">
        <v>282600</v>
      </c>
      <c r="E113" s="20">
        <f t="shared" si="2"/>
        <v>57400</v>
      </c>
      <c r="F113" s="18" t="s">
        <v>383</v>
      </c>
      <c r="G113" s="21" t="s">
        <v>370</v>
      </c>
      <c r="H113" s="24">
        <v>124</v>
      </c>
      <c r="I113" s="12"/>
      <c r="J113" s="13"/>
    </row>
    <row r="114" spans="1:10" s="14" customFormat="1" ht="22.5">
      <c r="A114" s="18">
        <v>47</v>
      </c>
      <c r="B114" s="19" t="s">
        <v>369</v>
      </c>
      <c r="C114" s="18">
        <v>300000</v>
      </c>
      <c r="D114" s="18">
        <v>235000</v>
      </c>
      <c r="E114" s="20">
        <f t="shared" si="2"/>
        <v>65000</v>
      </c>
      <c r="F114" s="18" t="s">
        <v>384</v>
      </c>
      <c r="G114" s="21" t="s">
        <v>370</v>
      </c>
      <c r="H114" s="24">
        <v>125</v>
      </c>
      <c r="I114" s="12"/>
      <c r="J114" s="13"/>
    </row>
    <row r="115" spans="1:10" s="14" customFormat="1" ht="33.75">
      <c r="A115" s="18">
        <v>48</v>
      </c>
      <c r="B115" s="19" t="s">
        <v>373</v>
      </c>
      <c r="C115" s="18">
        <v>302000</v>
      </c>
      <c r="D115" s="18">
        <v>290339.8</v>
      </c>
      <c r="E115" s="20">
        <f t="shared" si="2"/>
        <v>11660.200000000012</v>
      </c>
      <c r="F115" s="18" t="s">
        <v>385</v>
      </c>
      <c r="G115" s="21" t="s">
        <v>370</v>
      </c>
      <c r="H115" s="24">
        <v>126</v>
      </c>
      <c r="I115" s="12"/>
      <c r="J115" s="13"/>
    </row>
    <row r="116" spans="1:10" s="14" customFormat="1" ht="33.75">
      <c r="A116" s="18">
        <v>49</v>
      </c>
      <c r="B116" s="19" t="s">
        <v>374</v>
      </c>
      <c r="C116" s="18">
        <v>499600</v>
      </c>
      <c r="D116" s="18">
        <v>489550</v>
      </c>
      <c r="E116" s="20">
        <f t="shared" si="2"/>
        <v>10050</v>
      </c>
      <c r="F116" s="18" t="s">
        <v>386</v>
      </c>
      <c r="G116" s="21" t="s">
        <v>370</v>
      </c>
      <c r="H116" s="24">
        <v>127</v>
      </c>
      <c r="I116" s="12"/>
      <c r="J116" s="13"/>
    </row>
    <row r="117" spans="1:10" s="14" customFormat="1" ht="56.25">
      <c r="A117" s="18">
        <v>50</v>
      </c>
      <c r="B117" s="19" t="s">
        <v>379</v>
      </c>
      <c r="C117" s="18">
        <v>150328</v>
      </c>
      <c r="D117" s="207" t="s">
        <v>406</v>
      </c>
      <c r="E117" s="208"/>
      <c r="F117" s="209"/>
      <c r="G117" s="21" t="s">
        <v>396</v>
      </c>
      <c r="H117" s="24"/>
      <c r="I117" s="12"/>
      <c r="J117" s="13"/>
    </row>
    <row r="118" spans="1:10" s="14" customFormat="1" ht="22.5">
      <c r="A118" s="18">
        <v>51</v>
      </c>
      <c r="B118" s="19" t="s">
        <v>398</v>
      </c>
      <c r="C118" s="18">
        <v>460968</v>
      </c>
      <c r="D118" s="18">
        <v>382637</v>
      </c>
      <c r="E118" s="20">
        <f t="shared" si="2"/>
        <v>78331</v>
      </c>
      <c r="F118" s="18" t="s">
        <v>408</v>
      </c>
      <c r="G118" s="21" t="s">
        <v>399</v>
      </c>
      <c r="H118" s="24">
        <v>136</v>
      </c>
      <c r="I118" s="12"/>
      <c r="J118" s="13"/>
    </row>
    <row r="119" spans="1:10" s="14" customFormat="1" ht="56.25">
      <c r="A119" s="18">
        <v>52</v>
      </c>
      <c r="B119" s="19" t="s">
        <v>380</v>
      </c>
      <c r="C119" s="18">
        <v>494750</v>
      </c>
      <c r="D119" s="207" t="s">
        <v>406</v>
      </c>
      <c r="E119" s="208"/>
      <c r="F119" s="209"/>
      <c r="G119" s="21" t="s">
        <v>409</v>
      </c>
      <c r="H119" s="24"/>
      <c r="I119" s="12"/>
      <c r="J119" s="13"/>
    </row>
    <row r="120" spans="1:10" s="14" customFormat="1" ht="56.25">
      <c r="A120" s="18">
        <v>53</v>
      </c>
      <c r="B120" s="19" t="s">
        <v>397</v>
      </c>
      <c r="C120" s="18">
        <v>150000</v>
      </c>
      <c r="D120" s="18">
        <v>109816.07</v>
      </c>
      <c r="E120" s="20">
        <f t="shared" si="2"/>
        <v>40183.92999999999</v>
      </c>
      <c r="F120" s="18" t="s">
        <v>483</v>
      </c>
      <c r="G120" s="49" t="s">
        <v>407</v>
      </c>
      <c r="H120" s="24">
        <v>137</v>
      </c>
      <c r="I120" s="12"/>
      <c r="J120" s="13"/>
    </row>
    <row r="121" spans="1:10" s="14" customFormat="1" ht="22.5">
      <c r="A121" s="18">
        <v>54</v>
      </c>
      <c r="B121" s="19" t="s">
        <v>1613</v>
      </c>
      <c r="C121" s="18"/>
      <c r="D121" s="18"/>
      <c r="E121" s="20"/>
      <c r="F121" s="18"/>
      <c r="G121" s="49"/>
      <c r="H121" s="24"/>
      <c r="I121" s="12"/>
      <c r="J121" s="13"/>
    </row>
    <row r="122" spans="1:10" s="14" customFormat="1" ht="33.75">
      <c r="A122" s="18">
        <v>55</v>
      </c>
      <c r="B122" s="19" t="s">
        <v>410</v>
      </c>
      <c r="C122" s="18">
        <v>210000</v>
      </c>
      <c r="D122" s="18">
        <v>204735.72</v>
      </c>
      <c r="E122" s="20">
        <f t="shared" si="2"/>
        <v>5264.279999999999</v>
      </c>
      <c r="F122" s="18" t="s">
        <v>1</v>
      </c>
      <c r="G122" s="21" t="s">
        <v>411</v>
      </c>
      <c r="H122" s="95">
        <v>138</v>
      </c>
      <c r="I122" s="12"/>
      <c r="J122" s="13"/>
    </row>
    <row r="123" spans="1:10" s="14" customFormat="1" ht="33.75">
      <c r="A123" s="18">
        <v>56</v>
      </c>
      <c r="B123" s="19" t="s">
        <v>436</v>
      </c>
      <c r="C123" s="18">
        <v>499900</v>
      </c>
      <c r="D123" s="18">
        <v>470000</v>
      </c>
      <c r="E123" s="20">
        <f t="shared" si="2"/>
        <v>29900</v>
      </c>
      <c r="F123" s="18" t="s">
        <v>455</v>
      </c>
      <c r="G123" s="21" t="s">
        <v>437</v>
      </c>
      <c r="H123" s="24">
        <v>140</v>
      </c>
      <c r="I123" s="12"/>
      <c r="J123" s="13"/>
    </row>
    <row r="124" spans="1:10" s="14" customFormat="1" ht="33.75">
      <c r="A124" s="18">
        <v>57</v>
      </c>
      <c r="B124" s="19" t="s">
        <v>453</v>
      </c>
      <c r="C124" s="18">
        <v>411955</v>
      </c>
      <c r="D124" s="18">
        <v>411000</v>
      </c>
      <c r="E124" s="20">
        <f t="shared" si="2"/>
        <v>955</v>
      </c>
      <c r="F124" s="18" t="s">
        <v>456</v>
      </c>
      <c r="G124" s="21" t="s">
        <v>454</v>
      </c>
      <c r="H124" s="24">
        <v>141</v>
      </c>
      <c r="I124" s="12"/>
      <c r="J124" s="13"/>
    </row>
    <row r="125" spans="1:10" s="14" customFormat="1" ht="33.75">
      <c r="A125" s="18">
        <v>58</v>
      </c>
      <c r="B125" s="19" t="s">
        <v>463</v>
      </c>
      <c r="C125" s="18">
        <v>402000</v>
      </c>
      <c r="D125" s="18">
        <v>391145.92</v>
      </c>
      <c r="E125" s="20">
        <f t="shared" si="2"/>
        <v>10854.080000000016</v>
      </c>
      <c r="F125" s="18" t="s">
        <v>408</v>
      </c>
      <c r="G125" s="21" t="s">
        <v>464</v>
      </c>
      <c r="H125" s="24">
        <v>145</v>
      </c>
      <c r="I125" s="12"/>
      <c r="J125" s="13"/>
    </row>
    <row r="126" spans="1:10" s="14" customFormat="1" ht="56.25">
      <c r="A126" s="18">
        <v>59</v>
      </c>
      <c r="B126" s="19" t="s">
        <v>465</v>
      </c>
      <c r="C126" s="18">
        <v>290100</v>
      </c>
      <c r="D126" s="18">
        <v>275758</v>
      </c>
      <c r="E126" s="20">
        <f t="shared" si="2"/>
        <v>14342</v>
      </c>
      <c r="F126" s="18" t="s">
        <v>482</v>
      </c>
      <c r="G126" s="21" t="s">
        <v>471</v>
      </c>
      <c r="H126" s="24">
        <v>155</v>
      </c>
      <c r="I126" s="12"/>
      <c r="J126" s="13"/>
    </row>
    <row r="127" spans="1:10" s="14" customFormat="1" ht="33.75">
      <c r="A127" s="18">
        <v>60</v>
      </c>
      <c r="B127" s="19" t="s">
        <v>466</v>
      </c>
      <c r="C127" s="18">
        <v>317000</v>
      </c>
      <c r="D127" s="18">
        <v>315190</v>
      </c>
      <c r="E127" s="20">
        <f t="shared" si="2"/>
        <v>1810</v>
      </c>
      <c r="F127" s="18" t="s">
        <v>472</v>
      </c>
      <c r="G127" s="21" t="s">
        <v>464</v>
      </c>
      <c r="H127" s="24">
        <v>151</v>
      </c>
      <c r="I127" s="12"/>
      <c r="J127" s="13"/>
    </row>
    <row r="128" spans="1:10" s="14" customFormat="1" ht="56.25">
      <c r="A128" s="18">
        <v>61</v>
      </c>
      <c r="B128" s="19" t="s">
        <v>467</v>
      </c>
      <c r="C128" s="18">
        <v>121000</v>
      </c>
      <c r="D128" s="18">
        <v>110071.54</v>
      </c>
      <c r="E128" s="20">
        <f t="shared" si="2"/>
        <v>10928.460000000006</v>
      </c>
      <c r="F128" s="18" t="s">
        <v>483</v>
      </c>
      <c r="G128" s="21" t="s">
        <v>470</v>
      </c>
      <c r="H128" s="24">
        <v>156</v>
      </c>
      <c r="I128" s="12"/>
      <c r="J128" s="13"/>
    </row>
    <row r="129" spans="1:10" s="14" customFormat="1" ht="56.25">
      <c r="A129" s="18">
        <v>62</v>
      </c>
      <c r="B129" s="19" t="s">
        <v>476</v>
      </c>
      <c r="C129" s="18">
        <v>157000</v>
      </c>
      <c r="D129" s="18">
        <v>128925.5</v>
      </c>
      <c r="E129" s="20">
        <f t="shared" si="2"/>
        <v>28074.5</v>
      </c>
      <c r="F129" s="18" t="s">
        <v>491</v>
      </c>
      <c r="G129" s="21" t="s">
        <v>484</v>
      </c>
      <c r="H129" s="24">
        <v>160</v>
      </c>
      <c r="I129" s="12"/>
      <c r="J129" s="13"/>
    </row>
    <row r="130" spans="1:10" s="14" customFormat="1" ht="33.75">
      <c r="A130" s="18">
        <v>63</v>
      </c>
      <c r="B130" s="19" t="s">
        <v>485</v>
      </c>
      <c r="C130" s="18">
        <v>265482</v>
      </c>
      <c r="D130" s="18">
        <v>263307.34</v>
      </c>
      <c r="E130" s="20">
        <f t="shared" si="2"/>
        <v>2174.6599999999744</v>
      </c>
      <c r="F130" s="18" t="s">
        <v>496</v>
      </c>
      <c r="G130" s="21" t="s">
        <v>486</v>
      </c>
      <c r="H130" s="24">
        <v>161</v>
      </c>
      <c r="I130" s="12"/>
      <c r="J130" s="13"/>
    </row>
    <row r="131" spans="1:10" s="14" customFormat="1" ht="33.75">
      <c r="A131" s="18">
        <v>64</v>
      </c>
      <c r="B131" s="19" t="s">
        <v>492</v>
      </c>
      <c r="C131" s="18">
        <v>350000</v>
      </c>
      <c r="D131" s="18">
        <v>349900</v>
      </c>
      <c r="E131" s="20">
        <f t="shared" si="2"/>
        <v>100</v>
      </c>
      <c r="F131" s="18" t="s">
        <v>497</v>
      </c>
      <c r="G131" s="21" t="s">
        <v>493</v>
      </c>
      <c r="H131" s="24">
        <v>162</v>
      </c>
      <c r="I131" s="12"/>
      <c r="J131" s="13"/>
    </row>
    <row r="132" spans="1:10" s="14" customFormat="1" ht="33.75">
      <c r="A132" s="18">
        <v>65</v>
      </c>
      <c r="B132" s="19" t="s">
        <v>502</v>
      </c>
      <c r="C132" s="18">
        <v>130000</v>
      </c>
      <c r="D132" s="18">
        <v>130000</v>
      </c>
      <c r="E132" s="20">
        <f t="shared" si="2"/>
        <v>0</v>
      </c>
      <c r="F132" s="18" t="s">
        <v>506</v>
      </c>
      <c r="G132" s="21" t="s">
        <v>503</v>
      </c>
      <c r="H132" s="24"/>
      <c r="I132" s="12"/>
      <c r="J132" s="13"/>
    </row>
    <row r="133" spans="1:10" ht="12.75">
      <c r="A133" s="7"/>
      <c r="B133" s="10" t="s">
        <v>116</v>
      </c>
      <c r="C133" s="9">
        <f>SUM(C68:C132)</f>
        <v>13853063.4</v>
      </c>
      <c r="D133" s="9">
        <f>SUM(D68:D132)</f>
        <v>11419843.819999998</v>
      </c>
      <c r="E133" s="9">
        <f>SUM(E68:E132)</f>
        <v>1358141.58</v>
      </c>
      <c r="F133" s="5"/>
      <c r="G133" s="16"/>
      <c r="H133" s="5"/>
      <c r="J133" s="2"/>
    </row>
    <row r="134" spans="1:10" ht="12.75">
      <c r="A134" s="218" t="s">
        <v>117</v>
      </c>
      <c r="B134" s="218"/>
      <c r="C134" s="218"/>
      <c r="D134" s="218"/>
      <c r="E134" s="218"/>
      <c r="F134" s="218"/>
      <c r="G134" s="16"/>
      <c r="H134" s="5"/>
      <c r="J134" s="2"/>
    </row>
    <row r="135" spans="1:10" s="14" customFormat="1" ht="33.75">
      <c r="A135" s="6">
        <v>1</v>
      </c>
      <c r="B135" s="23" t="s">
        <v>389</v>
      </c>
      <c r="C135" s="6" t="s">
        <v>4</v>
      </c>
      <c r="D135" s="6">
        <v>1712944</v>
      </c>
      <c r="E135" s="6" t="s">
        <v>426</v>
      </c>
      <c r="F135" s="6" t="s">
        <v>145</v>
      </c>
      <c r="G135" s="16" t="s">
        <v>390</v>
      </c>
      <c r="H135" s="5"/>
      <c r="I135" s="12"/>
      <c r="J135" s="13"/>
    </row>
    <row r="136" spans="1:10" s="14" customFormat="1" ht="33.75">
      <c r="A136" s="6">
        <v>2</v>
      </c>
      <c r="B136" s="23" t="s">
        <v>394</v>
      </c>
      <c r="C136" s="6" t="s">
        <v>3</v>
      </c>
      <c r="D136" s="6">
        <v>1384264</v>
      </c>
      <c r="E136" s="6" t="s">
        <v>427</v>
      </c>
      <c r="F136" s="6" t="s">
        <v>395</v>
      </c>
      <c r="G136" s="17">
        <v>39301</v>
      </c>
      <c r="H136" s="5"/>
      <c r="I136" s="12"/>
      <c r="J136" s="13"/>
    </row>
    <row r="137" spans="1:10" s="14" customFormat="1" ht="45">
      <c r="A137" s="6">
        <v>3</v>
      </c>
      <c r="B137" s="23" t="s">
        <v>0</v>
      </c>
      <c r="C137" s="6" t="s">
        <v>2</v>
      </c>
      <c r="D137" s="6">
        <v>280000</v>
      </c>
      <c r="E137" s="6" t="s">
        <v>428</v>
      </c>
      <c r="F137" s="6" t="s">
        <v>1</v>
      </c>
      <c r="G137" s="17">
        <v>39304</v>
      </c>
      <c r="H137" s="5"/>
      <c r="I137" s="12"/>
      <c r="J137" s="13"/>
    </row>
    <row r="138" spans="1:10" s="14" customFormat="1" ht="33.75">
      <c r="A138" s="6">
        <v>4</v>
      </c>
      <c r="B138" s="23" t="s">
        <v>418</v>
      </c>
      <c r="C138" s="6" t="s">
        <v>423</v>
      </c>
      <c r="D138" s="6">
        <v>171936</v>
      </c>
      <c r="E138" s="6" t="s">
        <v>429</v>
      </c>
      <c r="F138" s="6" t="s">
        <v>425</v>
      </c>
      <c r="G138" s="17">
        <v>39325</v>
      </c>
      <c r="H138" s="5"/>
      <c r="I138" s="12"/>
      <c r="J138" s="13"/>
    </row>
    <row r="139" spans="1:10" s="14" customFormat="1" ht="33.75">
      <c r="A139" s="6">
        <v>5</v>
      </c>
      <c r="B139" s="23" t="s">
        <v>419</v>
      </c>
      <c r="C139" s="6" t="s">
        <v>423</v>
      </c>
      <c r="D139" s="6">
        <v>162455</v>
      </c>
      <c r="E139" s="6" t="s">
        <v>430</v>
      </c>
      <c r="F139" s="6" t="s">
        <v>145</v>
      </c>
      <c r="G139" s="17">
        <v>39325</v>
      </c>
      <c r="H139" s="5"/>
      <c r="I139" s="12"/>
      <c r="J139" s="13"/>
    </row>
    <row r="140" spans="1:10" s="14" customFormat="1" ht="33.75">
      <c r="A140" s="6">
        <v>6</v>
      </c>
      <c r="B140" s="23" t="s">
        <v>420</v>
      </c>
      <c r="C140" s="6" t="s">
        <v>423</v>
      </c>
      <c r="D140" s="6">
        <v>162455</v>
      </c>
      <c r="E140" s="6" t="s">
        <v>431</v>
      </c>
      <c r="F140" s="6" t="s">
        <v>145</v>
      </c>
      <c r="G140" s="17">
        <v>39325</v>
      </c>
      <c r="H140" s="5"/>
      <c r="I140" s="12"/>
      <c r="J140" s="13"/>
    </row>
    <row r="141" spans="1:10" s="14" customFormat="1" ht="33.75">
      <c r="A141" s="6">
        <v>7</v>
      </c>
      <c r="B141" s="23" t="s">
        <v>421</v>
      </c>
      <c r="C141" s="6" t="s">
        <v>423</v>
      </c>
      <c r="D141" s="6">
        <v>102294</v>
      </c>
      <c r="E141" s="6" t="s">
        <v>432</v>
      </c>
      <c r="F141" s="6" t="s">
        <v>145</v>
      </c>
      <c r="G141" s="17">
        <v>39325</v>
      </c>
      <c r="H141" s="5"/>
      <c r="I141" s="12"/>
      <c r="J141" s="13"/>
    </row>
    <row r="142" spans="1:10" s="14" customFormat="1" ht="33.75">
      <c r="A142" s="6">
        <v>8</v>
      </c>
      <c r="B142" s="5" t="s">
        <v>422</v>
      </c>
      <c r="C142" s="6" t="s">
        <v>424</v>
      </c>
      <c r="D142" s="51">
        <v>550000</v>
      </c>
      <c r="E142" s="6" t="s">
        <v>433</v>
      </c>
      <c r="F142" s="6" t="s">
        <v>145</v>
      </c>
      <c r="G142" s="52">
        <v>39329</v>
      </c>
      <c r="H142" s="5"/>
      <c r="I142" s="12"/>
      <c r="J142" s="13"/>
    </row>
    <row r="143" spans="1:10" s="14" customFormat="1" ht="45">
      <c r="A143" s="6">
        <v>9</v>
      </c>
      <c r="B143" s="50" t="s">
        <v>415</v>
      </c>
      <c r="C143" s="6" t="s">
        <v>2</v>
      </c>
      <c r="D143" s="6">
        <v>494750</v>
      </c>
      <c r="E143" s="6" t="s">
        <v>434</v>
      </c>
      <c r="F143" s="6" t="s">
        <v>416</v>
      </c>
      <c r="G143" s="17">
        <v>39331</v>
      </c>
      <c r="H143" s="5"/>
      <c r="I143" s="12"/>
      <c r="J143" s="13"/>
    </row>
    <row r="144" spans="1:10" s="14" customFormat="1" ht="45">
      <c r="A144" s="6">
        <v>10</v>
      </c>
      <c r="B144" s="50" t="s">
        <v>417</v>
      </c>
      <c r="C144" s="6" t="s">
        <v>2</v>
      </c>
      <c r="D144" s="6">
        <v>150328</v>
      </c>
      <c r="E144" s="6" t="s">
        <v>435</v>
      </c>
      <c r="F144" s="6" t="s">
        <v>416</v>
      </c>
      <c r="G144" s="17">
        <v>39331</v>
      </c>
      <c r="H144" s="5"/>
      <c r="I144" s="12"/>
      <c r="J144" s="13"/>
    </row>
    <row r="145" spans="1:10" s="14" customFormat="1" ht="33.75">
      <c r="A145" s="6">
        <v>11</v>
      </c>
      <c r="B145" s="50" t="s">
        <v>487</v>
      </c>
      <c r="C145" s="6" t="s">
        <v>489</v>
      </c>
      <c r="D145" s="6">
        <v>848000</v>
      </c>
      <c r="E145" s="6" t="s">
        <v>488</v>
      </c>
      <c r="F145" s="6" t="s">
        <v>99</v>
      </c>
      <c r="G145" s="17"/>
      <c r="H145" s="5"/>
      <c r="I145" s="12"/>
      <c r="J145" s="13"/>
    </row>
    <row r="146" spans="1:10" s="14" customFormat="1" ht="33.75">
      <c r="A146" s="6">
        <v>12</v>
      </c>
      <c r="B146" s="50" t="s">
        <v>498</v>
      </c>
      <c r="C146" s="6" t="s">
        <v>500</v>
      </c>
      <c r="D146" s="6">
        <v>712572</v>
      </c>
      <c r="E146" s="6" t="s">
        <v>499</v>
      </c>
      <c r="F146" s="6" t="s">
        <v>395</v>
      </c>
      <c r="G146" s="17"/>
      <c r="H146" s="5"/>
      <c r="I146" s="12"/>
      <c r="J146" s="13"/>
    </row>
    <row r="147" spans="1:10" s="14" customFormat="1" ht="12.75">
      <c r="A147" s="6"/>
      <c r="B147" s="10" t="s">
        <v>116</v>
      </c>
      <c r="C147" s="6"/>
      <c r="D147" s="30">
        <f>SUM(D135:D146)</f>
        <v>6731998</v>
      </c>
      <c r="E147" s="6"/>
      <c r="F147" s="6"/>
      <c r="G147" s="17"/>
      <c r="H147" s="5"/>
      <c r="I147" s="12"/>
      <c r="J147" s="13"/>
    </row>
    <row r="148" spans="1:10" s="14" customFormat="1" ht="22.5">
      <c r="A148" s="46"/>
      <c r="B148" s="71" t="s">
        <v>469</v>
      </c>
      <c r="C148" s="11">
        <f>D147+D133+D66+D50</f>
        <v>90576998.50999999</v>
      </c>
      <c r="D148" s="210" t="s">
        <v>509</v>
      </c>
      <c r="E148" s="210"/>
      <c r="F148" s="210"/>
      <c r="G148" s="47"/>
      <c r="H148" s="48"/>
      <c r="I148" s="12"/>
      <c r="J148" s="13"/>
    </row>
    <row r="149" spans="2:10" ht="25.5">
      <c r="B149" s="11" t="s">
        <v>118</v>
      </c>
      <c r="C149" s="3">
        <f>E133+E66+E50</f>
        <v>10755378.370000001</v>
      </c>
      <c r="D149" s="217" t="s">
        <v>508</v>
      </c>
      <c r="E149" s="217"/>
      <c r="F149" s="217"/>
      <c r="J149" s="2"/>
    </row>
    <row r="150" spans="2:10" ht="25.5">
      <c r="B150" s="11" t="s">
        <v>468</v>
      </c>
      <c r="C150" s="3">
        <f>C50+C66+C133+D147</f>
        <v>108740447.88000001</v>
      </c>
      <c r="D150" s="217" t="s">
        <v>510</v>
      </c>
      <c r="E150" s="217"/>
      <c r="F150" s="217"/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  <row r="233" ht="12.75">
      <c r="J233" s="2"/>
    </row>
    <row r="234" ht="12.75">
      <c r="J234" s="2"/>
    </row>
    <row r="235" ht="12.75">
      <c r="J235" s="2"/>
    </row>
    <row r="236" ht="12.75">
      <c r="J236" s="2"/>
    </row>
    <row r="237" ht="12.75">
      <c r="J237" s="2"/>
    </row>
    <row r="238" ht="12.75">
      <c r="J238" s="2"/>
    </row>
    <row r="239" ht="12.75">
      <c r="J239" s="2"/>
    </row>
    <row r="240" ht="12.75">
      <c r="J240" s="2"/>
    </row>
    <row r="241" ht="12.75">
      <c r="J241" s="2"/>
    </row>
    <row r="242" ht="12.75">
      <c r="J242" s="2"/>
    </row>
    <row r="243" ht="12.75">
      <c r="J243" s="2"/>
    </row>
    <row r="244" ht="12.75">
      <c r="J244" s="2"/>
    </row>
    <row r="245" ht="12.75">
      <c r="J245" s="2"/>
    </row>
    <row r="246" ht="12.75">
      <c r="J246" s="2"/>
    </row>
    <row r="247" ht="12.75">
      <c r="J247" s="2"/>
    </row>
    <row r="248" ht="12.75">
      <c r="J248" s="2"/>
    </row>
    <row r="249" ht="12.75">
      <c r="J249" s="2"/>
    </row>
    <row r="250" ht="12.75">
      <c r="J250" s="2"/>
    </row>
    <row r="251" ht="12.75">
      <c r="J251" s="2"/>
    </row>
    <row r="252" ht="12.75">
      <c r="J252" s="2"/>
    </row>
    <row r="253" ht="12.75">
      <c r="J253" s="2"/>
    </row>
    <row r="254" ht="12.75">
      <c r="J254" s="2"/>
    </row>
    <row r="255" ht="12.75">
      <c r="J255" s="2"/>
    </row>
    <row r="256" ht="12.75">
      <c r="J256" s="2"/>
    </row>
    <row r="257" ht="12.75">
      <c r="J257" s="2"/>
    </row>
    <row r="258" ht="12.75">
      <c r="J258" s="2"/>
    </row>
    <row r="259" ht="12.75">
      <c r="J259" s="2"/>
    </row>
    <row r="260" ht="12.75">
      <c r="J260" s="2"/>
    </row>
    <row r="261" ht="12.75">
      <c r="J261" s="2"/>
    </row>
    <row r="262" ht="12.75">
      <c r="J262" s="2"/>
    </row>
    <row r="263" ht="12.75">
      <c r="J263" s="2"/>
    </row>
    <row r="264" ht="12.75">
      <c r="J264" s="2"/>
    </row>
    <row r="265" ht="12.75">
      <c r="J265" s="2"/>
    </row>
    <row r="266" ht="12.75">
      <c r="J266" s="2"/>
    </row>
    <row r="267" ht="12.75">
      <c r="J267" s="2"/>
    </row>
    <row r="268" ht="12.75">
      <c r="J268" s="2"/>
    </row>
    <row r="269" ht="12.75">
      <c r="J269" s="2"/>
    </row>
    <row r="270" ht="12.75">
      <c r="J270" s="2"/>
    </row>
    <row r="271" ht="12.75">
      <c r="J271" s="2"/>
    </row>
    <row r="272" ht="12.75">
      <c r="J272" s="2"/>
    </row>
    <row r="273" ht="12.75">
      <c r="J273" s="2"/>
    </row>
    <row r="274" ht="12.75">
      <c r="J274" s="2"/>
    </row>
    <row r="275" ht="12.75">
      <c r="J275" s="2"/>
    </row>
    <row r="276" ht="12.75">
      <c r="J276" s="2"/>
    </row>
    <row r="277" ht="12.75">
      <c r="J277" s="2"/>
    </row>
    <row r="278" ht="12.75">
      <c r="J278" s="2"/>
    </row>
    <row r="279" ht="12.75">
      <c r="J279" s="2"/>
    </row>
    <row r="280" ht="12.75">
      <c r="J280" s="2"/>
    </row>
    <row r="281" ht="12.75">
      <c r="J281" s="2"/>
    </row>
    <row r="282" ht="12.75">
      <c r="J282" s="2"/>
    </row>
    <row r="283" ht="12.75">
      <c r="J283" s="2"/>
    </row>
    <row r="284" ht="12.75">
      <c r="J284" s="2"/>
    </row>
    <row r="285" ht="12.75">
      <c r="J285" s="2"/>
    </row>
    <row r="286" ht="12.75">
      <c r="J286" s="2"/>
    </row>
    <row r="287" ht="12.75">
      <c r="J287" s="2"/>
    </row>
    <row r="288" ht="12.75">
      <c r="J288" s="2"/>
    </row>
    <row r="289" ht="12.75">
      <c r="J289" s="2"/>
    </row>
    <row r="290" ht="12.75">
      <c r="J290" s="2"/>
    </row>
    <row r="291" ht="12.75">
      <c r="J291" s="2"/>
    </row>
    <row r="292" ht="12.75">
      <c r="J292" s="2"/>
    </row>
    <row r="293" ht="12.75">
      <c r="J293" s="2"/>
    </row>
    <row r="294" ht="12.75">
      <c r="J294" s="2"/>
    </row>
    <row r="295" ht="12.75">
      <c r="J295" s="2"/>
    </row>
    <row r="296" ht="12.75">
      <c r="J296" s="2"/>
    </row>
    <row r="297" ht="12.75">
      <c r="J297" s="2"/>
    </row>
    <row r="298" ht="12.75">
      <c r="J298" s="2"/>
    </row>
    <row r="299" ht="12.75">
      <c r="J299" s="2"/>
    </row>
    <row r="300" ht="12.75">
      <c r="J300" s="2"/>
    </row>
    <row r="301" ht="12.75">
      <c r="J301" s="2"/>
    </row>
    <row r="302" ht="12.75">
      <c r="J302" s="2"/>
    </row>
    <row r="303" ht="12.75">
      <c r="J303" s="2"/>
    </row>
    <row r="304" ht="12.75">
      <c r="J304" s="2"/>
    </row>
    <row r="305" ht="12.75">
      <c r="J305" s="2"/>
    </row>
    <row r="306" ht="12.75">
      <c r="J306" s="2"/>
    </row>
    <row r="307" ht="12.75">
      <c r="J307" s="2"/>
    </row>
    <row r="308" ht="12.75">
      <c r="J308" s="2"/>
    </row>
    <row r="309" ht="12.75">
      <c r="J309" s="2"/>
    </row>
    <row r="310" ht="12.75">
      <c r="J310" s="2"/>
    </row>
    <row r="311" ht="12.75">
      <c r="J311" s="2"/>
    </row>
    <row r="312" ht="12.75">
      <c r="J312" s="2"/>
    </row>
    <row r="313" ht="12.75">
      <c r="J313" s="2"/>
    </row>
    <row r="314" ht="12.75">
      <c r="J314" s="2"/>
    </row>
    <row r="315" ht="12.75">
      <c r="J315" s="2"/>
    </row>
    <row r="316" ht="12.75">
      <c r="J316" s="2"/>
    </row>
    <row r="317" ht="12.75">
      <c r="J317" s="2"/>
    </row>
    <row r="318" ht="12.75">
      <c r="J318" s="2"/>
    </row>
    <row r="319" ht="12.75">
      <c r="J319" s="2"/>
    </row>
    <row r="320" ht="12.75">
      <c r="J320" s="2"/>
    </row>
    <row r="321" ht="12.75">
      <c r="J321" s="2"/>
    </row>
    <row r="322" ht="12.75">
      <c r="J322" s="2"/>
    </row>
    <row r="323" ht="12.75">
      <c r="J323" s="2"/>
    </row>
    <row r="324" ht="12.75">
      <c r="J324" s="2"/>
    </row>
    <row r="325" ht="12.75">
      <c r="J325" s="2"/>
    </row>
    <row r="326" ht="12.75">
      <c r="J326" s="2"/>
    </row>
    <row r="327" ht="12.75">
      <c r="J327" s="2"/>
    </row>
    <row r="328" ht="12.75">
      <c r="J328" s="2"/>
    </row>
    <row r="329" ht="12.75">
      <c r="J329" s="2"/>
    </row>
    <row r="330" ht="12.75">
      <c r="J330" s="2"/>
    </row>
    <row r="331" ht="12.75">
      <c r="J331" s="2"/>
    </row>
    <row r="332" ht="12.75">
      <c r="J332" s="2"/>
    </row>
    <row r="333" ht="12.75">
      <c r="J333" s="2"/>
    </row>
    <row r="334" ht="12.75">
      <c r="J334" s="2"/>
    </row>
    <row r="335" ht="12.75">
      <c r="J335" s="2"/>
    </row>
    <row r="336" ht="12.75">
      <c r="J336" s="2"/>
    </row>
    <row r="337" ht="12.75">
      <c r="J337" s="2"/>
    </row>
  </sheetData>
  <sheetProtection/>
  <mergeCells count="22">
    <mergeCell ref="D119:F119"/>
    <mergeCell ref="D148:F148"/>
    <mergeCell ref="A41:A46"/>
    <mergeCell ref="G41:G46"/>
    <mergeCell ref="D150:F150"/>
    <mergeCell ref="A4:F4"/>
    <mergeCell ref="A67:F67"/>
    <mergeCell ref="A134:F134"/>
    <mergeCell ref="A51:G51"/>
    <mergeCell ref="D149:F149"/>
    <mergeCell ref="A56:A63"/>
    <mergeCell ref="G56:G63"/>
    <mergeCell ref="D117:F117"/>
    <mergeCell ref="D93:F93"/>
    <mergeCell ref="D54:F54"/>
    <mergeCell ref="D102:F102"/>
    <mergeCell ref="A1:G1"/>
    <mergeCell ref="D39:F39"/>
    <mergeCell ref="D48:F48"/>
    <mergeCell ref="D44:F44"/>
    <mergeCell ref="D45:F45"/>
    <mergeCell ref="D38:F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0"/>
  <sheetViews>
    <sheetView view="pageBreakPreview" zoomScale="84" zoomScaleSheetLayoutView="84" zoomScalePageLayoutView="0" workbookViewId="0" topLeftCell="A1">
      <pane ySplit="3" topLeftCell="A77" activePane="bottomLeft" state="frozen"/>
      <selection pane="topLeft" activeCell="A1" sqref="A1"/>
      <selection pane="bottomLeft" activeCell="B82" sqref="B82:B84"/>
    </sheetView>
  </sheetViews>
  <sheetFormatPr defaultColWidth="9.00390625" defaultRowHeight="12.75"/>
  <cols>
    <col min="1" max="1" width="5.00390625" style="1" customWidth="1"/>
    <col min="2" max="2" width="36.25390625" style="1" customWidth="1"/>
    <col min="3" max="3" width="12.25390625" style="1" customWidth="1"/>
    <col min="4" max="4" width="12.875" style="1" customWidth="1"/>
    <col min="5" max="5" width="13.625" style="1" customWidth="1"/>
    <col min="6" max="6" width="10.875" style="1" customWidth="1"/>
    <col min="7" max="7" width="21.125" style="1" customWidth="1"/>
    <col min="8" max="8" width="21.00390625" style="1" customWidth="1"/>
    <col min="9" max="9" width="21.25390625" style="92" customWidth="1"/>
    <col min="10" max="10" width="14.00390625" style="1" customWidth="1"/>
    <col min="11" max="11" width="9.125" style="1" customWidth="1"/>
  </cols>
  <sheetData>
    <row r="1" spans="1:12" ht="26.25" customHeight="1">
      <c r="A1" s="193" t="s">
        <v>776</v>
      </c>
      <c r="B1" s="193"/>
      <c r="C1" s="193"/>
      <c r="D1" s="193"/>
      <c r="E1" s="193"/>
      <c r="F1" s="193"/>
      <c r="G1" s="193"/>
      <c r="H1" s="193"/>
      <c r="I1" s="193"/>
      <c r="J1" s="193"/>
      <c r="L1" s="2"/>
    </row>
    <row r="2" ht="12.75">
      <c r="L2" s="2"/>
    </row>
    <row r="3" spans="1:12" ht="45">
      <c r="A3" s="87" t="s">
        <v>5</v>
      </c>
      <c r="B3" s="87" t="s">
        <v>6</v>
      </c>
      <c r="C3" s="87" t="s">
        <v>522</v>
      </c>
      <c r="D3" s="87" t="s">
        <v>7</v>
      </c>
      <c r="E3" s="87" t="s">
        <v>8</v>
      </c>
      <c r="F3" s="87" t="s">
        <v>9</v>
      </c>
      <c r="G3" s="87" t="s">
        <v>10</v>
      </c>
      <c r="H3" s="15" t="s">
        <v>149</v>
      </c>
      <c r="I3" s="15" t="s">
        <v>529</v>
      </c>
      <c r="J3" s="87" t="s">
        <v>307</v>
      </c>
      <c r="L3" s="2"/>
    </row>
    <row r="4" spans="1:12" ht="15">
      <c r="A4" s="235" t="s">
        <v>526</v>
      </c>
      <c r="B4" s="235"/>
      <c r="C4" s="235"/>
      <c r="D4" s="235"/>
      <c r="E4" s="235"/>
      <c r="F4" s="235"/>
      <c r="G4" s="235"/>
      <c r="H4" s="235"/>
      <c r="I4" s="235"/>
      <c r="J4" s="235"/>
      <c r="L4" s="2"/>
    </row>
    <row r="5" spans="1:12" ht="56.25">
      <c r="A5" s="5">
        <v>1</v>
      </c>
      <c r="B5" s="5" t="s">
        <v>194</v>
      </c>
      <c r="C5" s="5" t="s">
        <v>523</v>
      </c>
      <c r="D5" s="5">
        <v>3519377</v>
      </c>
      <c r="E5" s="8">
        <v>3510000</v>
      </c>
      <c r="F5" s="5">
        <f aca="true" t="shared" si="0" ref="F5:F17">D5-E5</f>
        <v>9377</v>
      </c>
      <c r="G5" s="5" t="s">
        <v>23</v>
      </c>
      <c r="H5" s="5" t="s">
        <v>501</v>
      </c>
      <c r="I5" s="6" t="s">
        <v>531</v>
      </c>
      <c r="J5" s="95"/>
      <c r="L5" s="2"/>
    </row>
    <row r="6" spans="1:12" ht="56.25">
      <c r="A6" s="5">
        <v>2</v>
      </c>
      <c r="B6" s="5" t="s">
        <v>513</v>
      </c>
      <c r="C6" s="5" t="s">
        <v>523</v>
      </c>
      <c r="D6" s="5">
        <v>700000</v>
      </c>
      <c r="E6" s="8">
        <v>620000</v>
      </c>
      <c r="F6" s="5">
        <f t="shared" si="0"/>
        <v>80000</v>
      </c>
      <c r="G6" s="5" t="s">
        <v>558</v>
      </c>
      <c r="H6" s="5" t="s">
        <v>528</v>
      </c>
      <c r="I6" s="6" t="s">
        <v>531</v>
      </c>
      <c r="J6" s="95"/>
      <c r="L6" s="2"/>
    </row>
    <row r="7" spans="1:12" ht="56.25">
      <c r="A7" s="5">
        <v>3</v>
      </c>
      <c r="B7" s="5" t="s">
        <v>552</v>
      </c>
      <c r="C7" s="5" t="s">
        <v>523</v>
      </c>
      <c r="D7" s="5">
        <v>1097110</v>
      </c>
      <c r="E7" s="8">
        <v>888700</v>
      </c>
      <c r="F7" s="5">
        <f t="shared" si="0"/>
        <v>208410</v>
      </c>
      <c r="G7" s="5" t="s">
        <v>144</v>
      </c>
      <c r="H7" s="5" t="s">
        <v>553</v>
      </c>
      <c r="I7" s="6">
        <v>3</v>
      </c>
      <c r="J7" s="95"/>
      <c r="L7" s="2"/>
    </row>
    <row r="8" spans="1:12" ht="56.25">
      <c r="A8" s="5">
        <v>4</v>
      </c>
      <c r="B8" s="5" t="s">
        <v>595</v>
      </c>
      <c r="C8" s="5" t="s">
        <v>525</v>
      </c>
      <c r="D8" s="5">
        <v>500000</v>
      </c>
      <c r="E8" s="8">
        <v>500000</v>
      </c>
      <c r="F8" s="5">
        <f t="shared" si="0"/>
        <v>0</v>
      </c>
      <c r="G8" s="5" t="s">
        <v>614</v>
      </c>
      <c r="H8" s="5" t="s">
        <v>596</v>
      </c>
      <c r="I8" s="6" t="s">
        <v>615</v>
      </c>
      <c r="J8" s="95"/>
      <c r="L8" s="2"/>
    </row>
    <row r="9" spans="1:12" ht="56.25">
      <c r="A9" s="5">
        <v>5</v>
      </c>
      <c r="B9" s="5" t="s">
        <v>609</v>
      </c>
      <c r="C9" s="5" t="s">
        <v>523</v>
      </c>
      <c r="D9" s="5">
        <v>11524000</v>
      </c>
      <c r="E9" s="8">
        <v>11524000</v>
      </c>
      <c r="F9" s="5">
        <f t="shared" si="0"/>
        <v>0</v>
      </c>
      <c r="G9" s="5" t="s">
        <v>629</v>
      </c>
      <c r="H9" s="5" t="s">
        <v>610</v>
      </c>
      <c r="I9" s="6" t="s">
        <v>630</v>
      </c>
      <c r="J9" s="95"/>
      <c r="L9" s="2"/>
    </row>
    <row r="10" spans="1:12" ht="56.25">
      <c r="A10" s="5">
        <v>6</v>
      </c>
      <c r="B10" s="5" t="s">
        <v>612</v>
      </c>
      <c r="C10" s="5" t="s">
        <v>523</v>
      </c>
      <c r="D10" s="5">
        <v>3436711</v>
      </c>
      <c r="E10" s="8">
        <v>3436711</v>
      </c>
      <c r="F10" s="5">
        <f t="shared" si="0"/>
        <v>0</v>
      </c>
      <c r="G10" s="5" t="s">
        <v>631</v>
      </c>
      <c r="H10" s="5" t="s">
        <v>611</v>
      </c>
      <c r="I10" s="6" t="s">
        <v>630</v>
      </c>
      <c r="J10" s="95"/>
      <c r="L10" s="2"/>
    </row>
    <row r="11" spans="1:12" ht="63" customHeight="1">
      <c r="A11" s="5">
        <v>7</v>
      </c>
      <c r="B11" s="5" t="s">
        <v>613</v>
      </c>
      <c r="C11" s="5" t="s">
        <v>523</v>
      </c>
      <c r="D11" s="5">
        <v>1166000</v>
      </c>
      <c r="E11" s="8">
        <v>1165415</v>
      </c>
      <c r="F11" s="5">
        <f t="shared" si="0"/>
        <v>585</v>
      </c>
      <c r="G11" s="5" t="s">
        <v>145</v>
      </c>
      <c r="H11" s="5" t="s">
        <v>611</v>
      </c>
      <c r="I11" s="6" t="s">
        <v>632</v>
      </c>
      <c r="J11" s="95"/>
      <c r="L11" s="2"/>
    </row>
    <row r="12" spans="1:12" ht="63" customHeight="1">
      <c r="A12" s="5">
        <v>8</v>
      </c>
      <c r="B12" s="5" t="s">
        <v>666</v>
      </c>
      <c r="C12" s="5" t="s">
        <v>523</v>
      </c>
      <c r="D12" s="5">
        <v>2467184</v>
      </c>
      <c r="E12" s="8">
        <v>2143655.31</v>
      </c>
      <c r="F12" s="5">
        <f t="shared" si="0"/>
        <v>323528.68999999994</v>
      </c>
      <c r="G12" s="5" t="s">
        <v>694</v>
      </c>
      <c r="H12" s="5" t="s">
        <v>667</v>
      </c>
      <c r="I12" s="6" t="s">
        <v>693</v>
      </c>
      <c r="J12" s="95"/>
      <c r="L12" s="2"/>
    </row>
    <row r="13" spans="1:12" ht="56.25">
      <c r="A13" s="5">
        <v>9</v>
      </c>
      <c r="B13" s="5" t="s">
        <v>670</v>
      </c>
      <c r="C13" s="5" t="s">
        <v>671</v>
      </c>
      <c r="D13" s="6">
        <v>4900000</v>
      </c>
      <c r="E13" s="8">
        <v>4900000</v>
      </c>
      <c r="F13" s="5">
        <f t="shared" si="0"/>
        <v>0</v>
      </c>
      <c r="G13" s="5" t="s">
        <v>695</v>
      </c>
      <c r="H13" s="6" t="s">
        <v>672</v>
      </c>
      <c r="I13" s="6" t="s">
        <v>615</v>
      </c>
      <c r="J13" s="95"/>
      <c r="L13" s="2"/>
    </row>
    <row r="14" spans="1:12" ht="45">
      <c r="A14" s="5">
        <v>10</v>
      </c>
      <c r="B14" s="5" t="s">
        <v>677</v>
      </c>
      <c r="C14" s="6" t="s">
        <v>678</v>
      </c>
      <c r="D14" s="99">
        <v>2300000</v>
      </c>
      <c r="E14" s="8">
        <v>1790500</v>
      </c>
      <c r="F14" s="5">
        <f t="shared" si="0"/>
        <v>509500</v>
      </c>
      <c r="G14" s="5" t="s">
        <v>713</v>
      </c>
      <c r="H14" s="6" t="s">
        <v>680</v>
      </c>
      <c r="I14" s="6" t="s">
        <v>709</v>
      </c>
      <c r="J14" s="95"/>
      <c r="L14" s="2"/>
    </row>
    <row r="15" spans="1:12" ht="63" customHeight="1">
      <c r="A15" s="5">
        <v>11</v>
      </c>
      <c r="B15" s="5" t="s">
        <v>688</v>
      </c>
      <c r="C15" s="6" t="s">
        <v>523</v>
      </c>
      <c r="D15" s="99">
        <v>250000</v>
      </c>
      <c r="E15" s="107">
        <v>250000</v>
      </c>
      <c r="F15" s="5">
        <f t="shared" si="0"/>
        <v>0</v>
      </c>
      <c r="G15" s="5" t="s">
        <v>714</v>
      </c>
      <c r="H15" s="6" t="s">
        <v>689</v>
      </c>
      <c r="I15" s="6" t="s">
        <v>715</v>
      </c>
      <c r="J15" s="95"/>
      <c r="L15" s="2"/>
    </row>
    <row r="16" spans="1:12" ht="67.5">
      <c r="A16" s="5">
        <v>12</v>
      </c>
      <c r="B16" s="5" t="s">
        <v>692</v>
      </c>
      <c r="C16" s="6" t="s">
        <v>617</v>
      </c>
      <c r="D16" s="99">
        <v>745000</v>
      </c>
      <c r="E16" s="8">
        <v>645000</v>
      </c>
      <c r="F16" s="5">
        <f t="shared" si="0"/>
        <v>100000</v>
      </c>
      <c r="G16" s="5" t="s">
        <v>105</v>
      </c>
      <c r="H16" s="6" t="s">
        <v>696</v>
      </c>
      <c r="I16" s="6" t="s">
        <v>724</v>
      </c>
      <c r="J16" s="95"/>
      <c r="L16" s="2"/>
    </row>
    <row r="17" spans="1:12" ht="67.5">
      <c r="A17" s="5">
        <v>13</v>
      </c>
      <c r="B17" s="5" t="s">
        <v>716</v>
      </c>
      <c r="C17" s="6" t="s">
        <v>661</v>
      </c>
      <c r="D17" s="99">
        <v>600000</v>
      </c>
      <c r="E17" s="8">
        <v>598000</v>
      </c>
      <c r="F17" s="5">
        <f t="shared" si="0"/>
        <v>2000</v>
      </c>
      <c r="G17" s="5" t="s">
        <v>730</v>
      </c>
      <c r="H17" s="6" t="s">
        <v>717</v>
      </c>
      <c r="I17" s="6" t="s">
        <v>731</v>
      </c>
      <c r="J17" s="95"/>
      <c r="L17" s="2"/>
    </row>
    <row r="18" spans="1:12" ht="12.75">
      <c r="A18" s="7"/>
      <c r="B18" s="10" t="s">
        <v>54</v>
      </c>
      <c r="C18" s="10"/>
      <c r="D18" s="104">
        <f>SUM(D5:D17)</f>
        <v>33205382</v>
      </c>
      <c r="E18" s="10">
        <f>SUM(E5:E17)</f>
        <v>31971981.31</v>
      </c>
      <c r="F18" s="9">
        <f>SUM(F5:F17)</f>
        <v>1233400.69</v>
      </c>
      <c r="G18" s="5"/>
      <c r="H18" s="16"/>
      <c r="I18" s="16"/>
      <c r="J18" s="5"/>
      <c r="L18" s="2"/>
    </row>
    <row r="19" spans="1:12" ht="15">
      <c r="A19" s="235" t="s">
        <v>305</v>
      </c>
      <c r="B19" s="235"/>
      <c r="C19" s="235"/>
      <c r="D19" s="235"/>
      <c r="E19" s="235"/>
      <c r="F19" s="235"/>
      <c r="G19" s="235"/>
      <c r="H19" s="235"/>
      <c r="I19" s="235"/>
      <c r="J19" s="235"/>
      <c r="L19" s="2"/>
    </row>
    <row r="20" spans="1:12" ht="45">
      <c r="A20" s="7">
        <v>1</v>
      </c>
      <c r="B20" s="5" t="s">
        <v>537</v>
      </c>
      <c r="C20" s="5" t="s">
        <v>523</v>
      </c>
      <c r="D20" s="5">
        <v>528000</v>
      </c>
      <c r="E20" s="8">
        <v>528000</v>
      </c>
      <c r="F20" s="5">
        <f aca="true" t="shared" si="1" ref="F20:F43">D20-E20</f>
        <v>0</v>
      </c>
      <c r="G20" s="5" t="s">
        <v>157</v>
      </c>
      <c r="H20" s="5" t="s">
        <v>514</v>
      </c>
      <c r="I20" s="6" t="s">
        <v>530</v>
      </c>
      <c r="J20" s="95"/>
      <c r="L20" s="2"/>
    </row>
    <row r="21" spans="1:12" ht="22.5">
      <c r="A21" s="224">
        <v>2</v>
      </c>
      <c r="B21" s="5" t="s">
        <v>515</v>
      </c>
      <c r="C21" s="233" t="s">
        <v>575</v>
      </c>
      <c r="D21" s="5">
        <v>1524762.4</v>
      </c>
      <c r="E21" s="8">
        <v>1524762.4</v>
      </c>
      <c r="F21" s="5">
        <f t="shared" si="1"/>
        <v>0</v>
      </c>
      <c r="G21" s="5" t="s">
        <v>555</v>
      </c>
      <c r="H21" s="204" t="s">
        <v>517</v>
      </c>
      <c r="I21" s="201" t="s">
        <v>557</v>
      </c>
      <c r="J21" s="95"/>
      <c r="L21" s="2"/>
    </row>
    <row r="22" spans="1:12" ht="22.5">
      <c r="A22" s="225"/>
      <c r="B22" s="5" t="s">
        <v>516</v>
      </c>
      <c r="C22" s="234"/>
      <c r="D22" s="5">
        <v>144771.2</v>
      </c>
      <c r="E22" s="8">
        <v>144771.2</v>
      </c>
      <c r="F22" s="5">
        <f t="shared" si="1"/>
        <v>0</v>
      </c>
      <c r="G22" s="5" t="s">
        <v>555</v>
      </c>
      <c r="H22" s="206"/>
      <c r="I22" s="203"/>
      <c r="J22" s="95"/>
      <c r="L22" s="2"/>
    </row>
    <row r="23" spans="1:12" ht="22.5">
      <c r="A23" s="224">
        <v>3</v>
      </c>
      <c r="B23" s="5" t="s">
        <v>518</v>
      </c>
      <c r="C23" s="5" t="s">
        <v>524</v>
      </c>
      <c r="D23" s="5">
        <v>976800</v>
      </c>
      <c r="E23" s="8">
        <v>976800</v>
      </c>
      <c r="F23" s="5">
        <f t="shared" si="1"/>
        <v>0</v>
      </c>
      <c r="G23" s="5" t="s">
        <v>157</v>
      </c>
      <c r="H23" s="204" t="s">
        <v>520</v>
      </c>
      <c r="I23" s="201" t="s">
        <v>530</v>
      </c>
      <c r="J23" s="95"/>
      <c r="L23" s="2"/>
    </row>
    <row r="24" spans="1:12" ht="27" customHeight="1">
      <c r="A24" s="225"/>
      <c r="B24" s="5" t="s">
        <v>519</v>
      </c>
      <c r="C24" s="5" t="s">
        <v>525</v>
      </c>
      <c r="D24" s="5">
        <v>655200</v>
      </c>
      <c r="E24" s="8">
        <v>655200</v>
      </c>
      <c r="F24" s="5">
        <f t="shared" si="1"/>
        <v>0</v>
      </c>
      <c r="G24" s="5" t="s">
        <v>157</v>
      </c>
      <c r="H24" s="206"/>
      <c r="I24" s="203"/>
      <c r="J24" s="95"/>
      <c r="L24" s="2"/>
    </row>
    <row r="25" spans="1:12" ht="45">
      <c r="A25" s="7">
        <v>4</v>
      </c>
      <c r="B25" s="5" t="s">
        <v>511</v>
      </c>
      <c r="C25" s="5" t="s">
        <v>525</v>
      </c>
      <c r="D25" s="5">
        <v>1130963.43</v>
      </c>
      <c r="E25" s="8">
        <v>995247.82</v>
      </c>
      <c r="F25" s="5">
        <f t="shared" si="1"/>
        <v>135715.61</v>
      </c>
      <c r="G25" s="5" t="s">
        <v>559</v>
      </c>
      <c r="H25" s="5" t="s">
        <v>527</v>
      </c>
      <c r="I25" s="6">
        <v>2</v>
      </c>
      <c r="J25" s="95"/>
      <c r="L25" s="2"/>
    </row>
    <row r="26" spans="1:12" ht="45">
      <c r="A26" s="7">
        <v>5</v>
      </c>
      <c r="B26" s="5" t="s">
        <v>535</v>
      </c>
      <c r="C26" s="5" t="s">
        <v>525</v>
      </c>
      <c r="D26" s="5">
        <v>3257231.1</v>
      </c>
      <c r="E26" s="8">
        <v>3257231.1</v>
      </c>
      <c r="F26" s="5">
        <f t="shared" si="1"/>
        <v>0</v>
      </c>
      <c r="G26" s="5" t="s">
        <v>560</v>
      </c>
      <c r="H26" s="5" t="s">
        <v>536</v>
      </c>
      <c r="I26" s="6">
        <v>2</v>
      </c>
      <c r="J26" s="95"/>
      <c r="L26" s="2"/>
    </row>
    <row r="27" spans="1:12" ht="45">
      <c r="A27" s="7">
        <v>6</v>
      </c>
      <c r="B27" s="5" t="s">
        <v>541</v>
      </c>
      <c r="C27" s="5" t="s">
        <v>544</v>
      </c>
      <c r="D27" s="5">
        <v>697404</v>
      </c>
      <c r="E27" s="8">
        <v>697404</v>
      </c>
      <c r="F27" s="5">
        <f t="shared" si="1"/>
        <v>0</v>
      </c>
      <c r="G27" s="5" t="s">
        <v>561</v>
      </c>
      <c r="H27" s="5" t="s">
        <v>547</v>
      </c>
      <c r="I27" s="6">
        <v>3</v>
      </c>
      <c r="J27" s="95"/>
      <c r="L27" s="2"/>
    </row>
    <row r="28" spans="1:12" ht="45">
      <c r="A28" s="7">
        <v>7</v>
      </c>
      <c r="B28" s="5" t="s">
        <v>545</v>
      </c>
      <c r="C28" s="5" t="s">
        <v>539</v>
      </c>
      <c r="D28" s="5">
        <v>824825</v>
      </c>
      <c r="E28" s="8">
        <v>824825</v>
      </c>
      <c r="F28" s="5">
        <f t="shared" si="1"/>
        <v>0</v>
      </c>
      <c r="G28" s="5" t="s">
        <v>562</v>
      </c>
      <c r="H28" s="5" t="s">
        <v>550</v>
      </c>
      <c r="I28" s="6">
        <v>2</v>
      </c>
      <c r="J28" s="95"/>
      <c r="L28" s="2"/>
    </row>
    <row r="29" spans="1:12" ht="45">
      <c r="A29" s="7">
        <v>8</v>
      </c>
      <c r="B29" s="5" t="s">
        <v>542</v>
      </c>
      <c r="C29" s="5" t="s">
        <v>544</v>
      </c>
      <c r="D29" s="26">
        <v>758703</v>
      </c>
      <c r="E29" s="8">
        <v>758703</v>
      </c>
      <c r="F29" s="5">
        <f t="shared" si="1"/>
        <v>0</v>
      </c>
      <c r="G29" s="5" t="s">
        <v>562</v>
      </c>
      <c r="H29" s="5" t="s">
        <v>549</v>
      </c>
      <c r="I29" s="6">
        <v>2</v>
      </c>
      <c r="J29" s="95"/>
      <c r="L29" s="2"/>
    </row>
    <row r="30" spans="1:12" ht="45">
      <c r="A30" s="7">
        <v>9</v>
      </c>
      <c r="B30" s="5" t="s">
        <v>546</v>
      </c>
      <c r="C30" s="5" t="s">
        <v>539</v>
      </c>
      <c r="D30" s="5">
        <v>504350</v>
      </c>
      <c r="E30" s="8">
        <v>504350</v>
      </c>
      <c r="F30" s="5">
        <f t="shared" si="1"/>
        <v>0</v>
      </c>
      <c r="G30" s="5" t="s">
        <v>562</v>
      </c>
      <c r="H30" s="5" t="s">
        <v>551</v>
      </c>
      <c r="I30" s="6">
        <v>2</v>
      </c>
      <c r="J30" s="95"/>
      <c r="L30" s="2"/>
    </row>
    <row r="31" spans="1:12" ht="48" customHeight="1">
      <c r="A31" s="7">
        <v>10</v>
      </c>
      <c r="B31" s="5" t="s">
        <v>543</v>
      </c>
      <c r="C31" s="5" t="s">
        <v>544</v>
      </c>
      <c r="D31" s="5">
        <v>728718</v>
      </c>
      <c r="E31" s="8">
        <v>728718</v>
      </c>
      <c r="F31" s="5">
        <f t="shared" si="1"/>
        <v>0</v>
      </c>
      <c r="G31" s="5" t="s">
        <v>561</v>
      </c>
      <c r="H31" s="5" t="s">
        <v>548</v>
      </c>
      <c r="I31" s="93" t="s">
        <v>564</v>
      </c>
      <c r="J31" s="95"/>
      <c r="L31" s="2"/>
    </row>
    <row r="32" spans="1:12" ht="45">
      <c r="A32" s="7">
        <v>11</v>
      </c>
      <c r="B32" s="5" t="s">
        <v>512</v>
      </c>
      <c r="C32" s="5" t="s">
        <v>525</v>
      </c>
      <c r="D32" s="5">
        <v>1548991.3</v>
      </c>
      <c r="E32" s="8">
        <v>1050911.06</v>
      </c>
      <c r="F32" s="5">
        <f t="shared" si="1"/>
        <v>498080.24</v>
      </c>
      <c r="G32" s="5" t="s">
        <v>569</v>
      </c>
      <c r="H32" s="5" t="s">
        <v>554</v>
      </c>
      <c r="I32" s="6" t="s">
        <v>564</v>
      </c>
      <c r="J32" s="95"/>
      <c r="L32" s="2"/>
    </row>
    <row r="33" spans="1:12" ht="45">
      <c r="A33" s="7">
        <v>12</v>
      </c>
      <c r="B33" s="5" t="s">
        <v>534</v>
      </c>
      <c r="C33" s="5" t="s">
        <v>525</v>
      </c>
      <c r="D33" s="5">
        <v>12001296.08</v>
      </c>
      <c r="E33" s="8">
        <v>9561413.92</v>
      </c>
      <c r="F33" s="5">
        <f t="shared" si="1"/>
        <v>2439882.16</v>
      </c>
      <c r="G33" s="5" t="s">
        <v>576</v>
      </c>
      <c r="H33" s="5" t="s">
        <v>568</v>
      </c>
      <c r="I33" s="6" t="s">
        <v>577</v>
      </c>
      <c r="J33" s="95"/>
      <c r="L33" s="2"/>
    </row>
    <row r="34" spans="1:12" ht="45">
      <c r="A34" s="7">
        <v>13</v>
      </c>
      <c r="B34" s="5" t="s">
        <v>570</v>
      </c>
      <c r="C34" s="5" t="s">
        <v>523</v>
      </c>
      <c r="D34" s="5">
        <v>2380000</v>
      </c>
      <c r="E34" s="8">
        <v>1763600</v>
      </c>
      <c r="F34" s="5">
        <f t="shared" si="1"/>
        <v>616400</v>
      </c>
      <c r="G34" s="5" t="s">
        <v>580</v>
      </c>
      <c r="H34" s="5" t="s">
        <v>572</v>
      </c>
      <c r="I34" s="6">
        <v>4</v>
      </c>
      <c r="J34" s="95"/>
      <c r="L34" s="2"/>
    </row>
    <row r="35" spans="1:12" ht="45">
      <c r="A35" s="7">
        <v>14</v>
      </c>
      <c r="B35" s="5" t="s">
        <v>573</v>
      </c>
      <c r="C35" s="5" t="s">
        <v>525</v>
      </c>
      <c r="D35" s="5">
        <v>372493.48</v>
      </c>
      <c r="E35" s="112">
        <v>0</v>
      </c>
      <c r="F35" s="222" t="s">
        <v>579</v>
      </c>
      <c r="G35" s="223"/>
      <c r="H35" s="5" t="s">
        <v>574</v>
      </c>
      <c r="I35" s="6">
        <v>0</v>
      </c>
      <c r="J35" s="95"/>
      <c r="L35" s="2"/>
    </row>
    <row r="36" spans="1:12" ht="45">
      <c r="A36" s="7">
        <v>15</v>
      </c>
      <c r="B36" s="5" t="s">
        <v>599</v>
      </c>
      <c r="C36" s="5" t="s">
        <v>582</v>
      </c>
      <c r="D36" s="5">
        <v>784200</v>
      </c>
      <c r="E36" s="8">
        <v>784200</v>
      </c>
      <c r="F36" s="5">
        <f t="shared" si="1"/>
        <v>0</v>
      </c>
      <c r="G36" s="5" t="s">
        <v>395</v>
      </c>
      <c r="H36" s="5" t="s">
        <v>600</v>
      </c>
      <c r="I36" s="6" t="s">
        <v>624</v>
      </c>
      <c r="J36" s="95"/>
      <c r="L36" s="2"/>
    </row>
    <row r="37" spans="1:12" ht="45">
      <c r="A37" s="7">
        <v>16</v>
      </c>
      <c r="B37" s="5" t="s">
        <v>619</v>
      </c>
      <c r="C37" s="5" t="s">
        <v>620</v>
      </c>
      <c r="D37" s="5">
        <v>2651237</v>
      </c>
      <c r="E37" s="8">
        <v>2117987</v>
      </c>
      <c r="F37" s="5">
        <f t="shared" si="1"/>
        <v>533250</v>
      </c>
      <c r="G37" s="5" t="s">
        <v>652</v>
      </c>
      <c r="H37" s="5" t="s">
        <v>622</v>
      </c>
      <c r="I37" s="92" t="s">
        <v>630</v>
      </c>
      <c r="J37" s="95"/>
      <c r="L37" s="2"/>
    </row>
    <row r="38" spans="1:12" ht="45">
      <c r="A38" s="7">
        <v>17</v>
      </c>
      <c r="B38" s="5" t="s">
        <v>621</v>
      </c>
      <c r="C38" s="5" t="s">
        <v>584</v>
      </c>
      <c r="D38" s="5">
        <v>1089000</v>
      </c>
      <c r="E38" s="8">
        <v>1034550</v>
      </c>
      <c r="F38" s="5">
        <f t="shared" si="1"/>
        <v>54450</v>
      </c>
      <c r="G38" s="5" t="s">
        <v>653</v>
      </c>
      <c r="H38" s="5" t="s">
        <v>623</v>
      </c>
      <c r="I38" s="6" t="s">
        <v>644</v>
      </c>
      <c r="J38" s="95"/>
      <c r="L38" s="2"/>
    </row>
    <row r="39" spans="1:12" ht="46.5" customHeight="1">
      <c r="A39" s="7">
        <v>18</v>
      </c>
      <c r="B39" s="5" t="s">
        <v>625</v>
      </c>
      <c r="C39" s="5" t="s">
        <v>584</v>
      </c>
      <c r="D39" s="5">
        <v>56681190</v>
      </c>
      <c r="E39" s="8">
        <v>56681190</v>
      </c>
      <c r="F39" s="5">
        <f t="shared" si="1"/>
        <v>0</v>
      </c>
      <c r="G39" s="5" t="s">
        <v>654</v>
      </c>
      <c r="H39" s="5" t="s">
        <v>626</v>
      </c>
      <c r="I39" s="6" t="s">
        <v>655</v>
      </c>
      <c r="J39" s="95"/>
      <c r="L39" s="2"/>
    </row>
    <row r="40" spans="1:12" ht="33.75" customHeight="1">
      <c r="A40" s="7">
        <v>19</v>
      </c>
      <c r="B40" s="5" t="s">
        <v>660</v>
      </c>
      <c r="C40" s="5" t="s">
        <v>661</v>
      </c>
      <c r="D40" s="5">
        <v>1200000</v>
      </c>
      <c r="E40" s="112">
        <v>0</v>
      </c>
      <c r="F40" s="198" t="s">
        <v>697</v>
      </c>
      <c r="G40" s="199"/>
      <c r="H40" s="200"/>
      <c r="I40" s="6" t="s">
        <v>673</v>
      </c>
      <c r="J40" s="95"/>
      <c r="L40" s="2"/>
    </row>
    <row r="41" spans="1:12" ht="45" customHeight="1">
      <c r="A41" s="7">
        <v>20</v>
      </c>
      <c r="B41" s="5" t="s">
        <v>660</v>
      </c>
      <c r="C41" s="5" t="s">
        <v>661</v>
      </c>
      <c r="D41" s="99">
        <v>1200000</v>
      </c>
      <c r="E41" s="107">
        <v>1200000</v>
      </c>
      <c r="F41" s="5">
        <f t="shared" si="1"/>
        <v>0</v>
      </c>
      <c r="G41" s="5" t="s">
        <v>779</v>
      </c>
      <c r="H41" s="5" t="s">
        <v>681</v>
      </c>
      <c r="I41" s="101" t="s">
        <v>530</v>
      </c>
      <c r="J41" s="95"/>
      <c r="L41" s="2"/>
    </row>
    <row r="42" spans="1:12" ht="45">
      <c r="A42" s="7">
        <v>21</v>
      </c>
      <c r="B42" s="5" t="s">
        <v>686</v>
      </c>
      <c r="C42" s="5" t="s">
        <v>584</v>
      </c>
      <c r="D42" s="99">
        <v>5000000</v>
      </c>
      <c r="E42" s="8">
        <v>4750000</v>
      </c>
      <c r="F42" s="5">
        <f t="shared" si="1"/>
        <v>250000</v>
      </c>
      <c r="G42" s="5" t="s">
        <v>710</v>
      </c>
      <c r="H42" s="5" t="s">
        <v>687</v>
      </c>
      <c r="I42" s="6" t="s">
        <v>711</v>
      </c>
      <c r="J42" s="95"/>
      <c r="L42" s="2"/>
    </row>
    <row r="43" spans="1:12" ht="45">
      <c r="A43" s="7">
        <v>22</v>
      </c>
      <c r="B43" s="5" t="s">
        <v>690</v>
      </c>
      <c r="C43" s="5" t="s">
        <v>584</v>
      </c>
      <c r="D43" s="99">
        <v>720000</v>
      </c>
      <c r="E43" s="8">
        <v>720000</v>
      </c>
      <c r="F43" s="5">
        <f t="shared" si="1"/>
        <v>0</v>
      </c>
      <c r="G43" s="5" t="s">
        <v>712</v>
      </c>
      <c r="H43" s="5" t="s">
        <v>699</v>
      </c>
      <c r="I43" s="6" t="s">
        <v>709</v>
      </c>
      <c r="J43" s="95"/>
      <c r="L43" s="2"/>
    </row>
    <row r="44" spans="1:12" ht="22.5" customHeight="1">
      <c r="A44" s="7">
        <v>23</v>
      </c>
      <c r="B44" s="5" t="s">
        <v>691</v>
      </c>
      <c r="C44" s="5" t="s">
        <v>523</v>
      </c>
      <c r="D44" s="99">
        <v>2600000</v>
      </c>
      <c r="E44" s="113">
        <v>0</v>
      </c>
      <c r="F44" s="198" t="s">
        <v>697</v>
      </c>
      <c r="G44" s="199"/>
      <c r="H44" s="199"/>
      <c r="I44" s="6"/>
      <c r="J44" s="95"/>
      <c r="L44" s="2"/>
    </row>
    <row r="45" spans="1:12" ht="12.75" customHeight="1">
      <c r="A45" s="7">
        <v>24</v>
      </c>
      <c r="B45" s="5" t="s">
        <v>698</v>
      </c>
      <c r="C45" s="5" t="s">
        <v>584</v>
      </c>
      <c r="D45" s="99">
        <v>1500000</v>
      </c>
      <c r="E45" s="113">
        <v>0</v>
      </c>
      <c r="F45" s="198" t="s">
        <v>697</v>
      </c>
      <c r="G45" s="199"/>
      <c r="H45" s="199"/>
      <c r="I45" s="6"/>
      <c r="J45" s="95"/>
      <c r="L45" s="2"/>
    </row>
    <row r="46" spans="1:12" ht="56.25">
      <c r="A46" s="7">
        <v>25</v>
      </c>
      <c r="B46" s="5" t="s">
        <v>721</v>
      </c>
      <c r="C46" s="5" t="s">
        <v>661</v>
      </c>
      <c r="D46" s="99">
        <v>1960000</v>
      </c>
      <c r="E46" s="8">
        <v>1901200</v>
      </c>
      <c r="F46" s="5">
        <f>D46-E46</f>
        <v>58800</v>
      </c>
      <c r="G46" s="5" t="s">
        <v>736</v>
      </c>
      <c r="H46" s="5" t="s">
        <v>722</v>
      </c>
      <c r="I46" s="6" t="s">
        <v>737</v>
      </c>
      <c r="J46" s="95"/>
      <c r="L46" s="2"/>
    </row>
    <row r="47" spans="1:12" ht="45">
      <c r="A47" s="7">
        <v>26</v>
      </c>
      <c r="B47" s="5" t="s">
        <v>732</v>
      </c>
      <c r="C47" s="5" t="s">
        <v>584</v>
      </c>
      <c r="D47" s="99">
        <v>3252075</v>
      </c>
      <c r="E47" s="8">
        <v>2910607.13</v>
      </c>
      <c r="F47" s="5">
        <f>D47-E47</f>
        <v>341467.8700000001</v>
      </c>
      <c r="G47" s="5" t="s">
        <v>571</v>
      </c>
      <c r="H47" s="5" t="s">
        <v>733</v>
      </c>
      <c r="I47" s="6" t="s">
        <v>741</v>
      </c>
      <c r="J47" s="95"/>
      <c r="L47" s="2"/>
    </row>
    <row r="48" spans="1:12" ht="12.75">
      <c r="A48" s="6"/>
      <c r="B48" s="10" t="s">
        <v>54</v>
      </c>
      <c r="C48" s="10"/>
      <c r="D48" s="104">
        <f>SUM(D20:D47)</f>
        <v>106672210.99000001</v>
      </c>
      <c r="E48" s="10">
        <f>SUM(E20:E47)</f>
        <v>96071671.63</v>
      </c>
      <c r="F48" s="10">
        <f>SUM(F20:F47)</f>
        <v>4928045.88</v>
      </c>
      <c r="G48" s="5"/>
      <c r="H48" s="16" t="s">
        <v>405</v>
      </c>
      <c r="I48" s="16"/>
      <c r="J48" s="5"/>
      <c r="L48" s="2"/>
    </row>
    <row r="49" spans="1:12" ht="15" customHeight="1">
      <c r="A49" s="226" t="s">
        <v>52</v>
      </c>
      <c r="B49" s="227"/>
      <c r="C49" s="227"/>
      <c r="D49" s="227"/>
      <c r="E49" s="227"/>
      <c r="F49" s="227"/>
      <c r="G49" s="227"/>
      <c r="H49" s="227"/>
      <c r="I49" s="227"/>
      <c r="J49" s="228"/>
      <c r="L49" s="2"/>
    </row>
    <row r="50" spans="1:12" s="14" customFormat="1" ht="78.75">
      <c r="A50" s="6">
        <v>1</v>
      </c>
      <c r="B50" s="6" t="s">
        <v>521</v>
      </c>
      <c r="C50" s="23" t="s">
        <v>525</v>
      </c>
      <c r="D50" s="8">
        <v>205840</v>
      </c>
      <c r="E50" s="8">
        <v>182346.5</v>
      </c>
      <c r="F50" s="5">
        <f aca="true" t="shared" si="2" ref="F50:F63">D50-E50</f>
        <v>23493.5</v>
      </c>
      <c r="G50" s="6" t="s">
        <v>532</v>
      </c>
      <c r="H50" s="6" t="s">
        <v>540</v>
      </c>
      <c r="I50" s="6" t="s">
        <v>533</v>
      </c>
      <c r="J50" s="96"/>
      <c r="K50" s="12"/>
      <c r="L50" s="13"/>
    </row>
    <row r="51" spans="1:12" s="14" customFormat="1" ht="67.5">
      <c r="A51" s="6">
        <v>2</v>
      </c>
      <c r="B51" s="6" t="s">
        <v>538</v>
      </c>
      <c r="C51" s="23" t="s">
        <v>539</v>
      </c>
      <c r="D51" s="8">
        <v>417172.5</v>
      </c>
      <c r="E51" s="8">
        <v>417172.5</v>
      </c>
      <c r="F51" s="5">
        <f t="shared" si="2"/>
        <v>0</v>
      </c>
      <c r="G51" s="6" t="s">
        <v>217</v>
      </c>
      <c r="H51" s="6" t="s">
        <v>556</v>
      </c>
      <c r="I51" s="6" t="s">
        <v>563</v>
      </c>
      <c r="J51" s="96"/>
      <c r="K51" s="12"/>
      <c r="L51" s="13"/>
    </row>
    <row r="52" spans="1:12" s="14" customFormat="1" ht="46.5" customHeight="1">
      <c r="A52" s="6">
        <v>3</v>
      </c>
      <c r="B52" s="6" t="s">
        <v>565</v>
      </c>
      <c r="C52" s="23" t="s">
        <v>566</v>
      </c>
      <c r="D52" s="8">
        <v>449221</v>
      </c>
      <c r="E52" s="8">
        <v>299348</v>
      </c>
      <c r="F52" s="5">
        <f t="shared" si="2"/>
        <v>149873</v>
      </c>
      <c r="G52" s="6" t="s">
        <v>571</v>
      </c>
      <c r="H52" s="6" t="s">
        <v>567</v>
      </c>
      <c r="I52" s="6" t="s">
        <v>608</v>
      </c>
      <c r="J52" s="96"/>
      <c r="K52" s="12"/>
      <c r="L52" s="13"/>
    </row>
    <row r="53" spans="1:12" s="14" customFormat="1" ht="45">
      <c r="A53" s="6">
        <v>4</v>
      </c>
      <c r="B53" s="6" t="s">
        <v>581</v>
      </c>
      <c r="C53" s="23" t="s">
        <v>582</v>
      </c>
      <c r="D53" s="8">
        <v>261691</v>
      </c>
      <c r="E53" s="8">
        <v>258045.19</v>
      </c>
      <c r="F53" s="5">
        <f t="shared" si="2"/>
        <v>3645.8099999999977</v>
      </c>
      <c r="G53" s="6" t="s">
        <v>66</v>
      </c>
      <c r="H53" s="6" t="s">
        <v>583</v>
      </c>
      <c r="I53" s="6" t="s">
        <v>594</v>
      </c>
      <c r="J53" s="96"/>
      <c r="K53" s="12"/>
      <c r="L53" s="13"/>
    </row>
    <row r="54" spans="1:12" s="14" customFormat="1" ht="45">
      <c r="A54" s="6">
        <v>5</v>
      </c>
      <c r="B54" s="6" t="s">
        <v>589</v>
      </c>
      <c r="C54" s="23" t="s">
        <v>584</v>
      </c>
      <c r="D54" s="8">
        <v>107952</v>
      </c>
      <c r="E54" s="8">
        <v>102946</v>
      </c>
      <c r="F54" s="5">
        <f t="shared" si="2"/>
        <v>5006</v>
      </c>
      <c r="G54" s="6" t="s">
        <v>217</v>
      </c>
      <c r="H54" s="6" t="s">
        <v>591</v>
      </c>
      <c r="I54" s="6">
        <v>2</v>
      </c>
      <c r="J54" s="96"/>
      <c r="K54" s="12"/>
      <c r="L54" s="13"/>
    </row>
    <row r="55" spans="1:12" s="14" customFormat="1" ht="56.25">
      <c r="A55" s="6">
        <v>6</v>
      </c>
      <c r="B55" s="6" t="s">
        <v>590</v>
      </c>
      <c r="C55" s="23" t="s">
        <v>584</v>
      </c>
      <c r="D55" s="8">
        <v>106236</v>
      </c>
      <c r="E55" s="8">
        <v>106236</v>
      </c>
      <c r="F55" s="5">
        <f t="shared" si="2"/>
        <v>0</v>
      </c>
      <c r="G55" s="6" t="s">
        <v>602</v>
      </c>
      <c r="H55" s="6" t="s">
        <v>591</v>
      </c>
      <c r="I55" s="6" t="s">
        <v>603</v>
      </c>
      <c r="J55" s="96"/>
      <c r="K55" s="12"/>
      <c r="L55" s="13"/>
    </row>
    <row r="56" spans="1:12" s="14" customFormat="1" ht="45">
      <c r="A56" s="6">
        <v>7</v>
      </c>
      <c r="B56" s="6" t="s">
        <v>592</v>
      </c>
      <c r="C56" s="23" t="s">
        <v>584</v>
      </c>
      <c r="D56" s="8">
        <v>499900</v>
      </c>
      <c r="E56" s="8">
        <v>474700</v>
      </c>
      <c r="F56" s="5">
        <f t="shared" si="2"/>
        <v>25200</v>
      </c>
      <c r="G56" s="6" t="s">
        <v>217</v>
      </c>
      <c r="H56" s="6" t="s">
        <v>587</v>
      </c>
      <c r="I56" s="6">
        <v>2</v>
      </c>
      <c r="J56" s="96"/>
      <c r="K56" s="12"/>
      <c r="L56" s="13"/>
    </row>
    <row r="57" spans="1:12" s="14" customFormat="1" ht="45">
      <c r="A57" s="6">
        <v>8</v>
      </c>
      <c r="B57" s="6" t="s">
        <v>585</v>
      </c>
      <c r="C57" s="23" t="s">
        <v>525</v>
      </c>
      <c r="D57" s="8">
        <v>333000</v>
      </c>
      <c r="E57" s="8">
        <v>332500</v>
      </c>
      <c r="F57" s="5">
        <f t="shared" si="2"/>
        <v>500</v>
      </c>
      <c r="G57" s="6" t="s">
        <v>604</v>
      </c>
      <c r="H57" s="6" t="s">
        <v>587</v>
      </c>
      <c r="I57" s="6">
        <v>2</v>
      </c>
      <c r="J57" s="96"/>
      <c r="K57" s="12"/>
      <c r="L57" s="13"/>
    </row>
    <row r="58" spans="1:12" s="14" customFormat="1" ht="45">
      <c r="A58" s="6">
        <v>9</v>
      </c>
      <c r="B58" s="6" t="s">
        <v>586</v>
      </c>
      <c r="C58" s="23" t="s">
        <v>523</v>
      </c>
      <c r="D58" s="8">
        <v>266148</v>
      </c>
      <c r="E58" s="8">
        <v>243979</v>
      </c>
      <c r="F58" s="5">
        <f t="shared" si="2"/>
        <v>22169</v>
      </c>
      <c r="G58" s="6" t="s">
        <v>66</v>
      </c>
      <c r="H58" s="6" t="s">
        <v>587</v>
      </c>
      <c r="I58" s="6">
        <v>3</v>
      </c>
      <c r="J58" s="96"/>
      <c r="K58" s="12"/>
      <c r="L58" s="13"/>
    </row>
    <row r="59" spans="1:12" s="14" customFormat="1" ht="66">
      <c r="A59" s="6">
        <v>10</v>
      </c>
      <c r="B59" s="6" t="s">
        <v>588</v>
      </c>
      <c r="C59" s="23" t="s">
        <v>584</v>
      </c>
      <c r="D59" s="8">
        <v>110892</v>
      </c>
      <c r="E59" s="8">
        <v>110030</v>
      </c>
      <c r="F59" s="5">
        <f t="shared" si="2"/>
        <v>862</v>
      </c>
      <c r="G59" s="6" t="s">
        <v>605</v>
      </c>
      <c r="H59" s="6" t="s">
        <v>601</v>
      </c>
      <c r="I59" s="6">
        <v>2</v>
      </c>
      <c r="J59" s="96"/>
      <c r="K59" s="12"/>
      <c r="L59" s="13"/>
    </row>
    <row r="60" spans="1:12" s="14" customFormat="1" ht="56.25">
      <c r="A60" s="6">
        <v>11</v>
      </c>
      <c r="B60" s="6" t="s">
        <v>597</v>
      </c>
      <c r="C60" s="23" t="s">
        <v>582</v>
      </c>
      <c r="D60" s="8">
        <v>499000</v>
      </c>
      <c r="E60" s="8">
        <v>498877</v>
      </c>
      <c r="F60" s="5">
        <f t="shared" si="2"/>
        <v>123</v>
      </c>
      <c r="G60" s="6" t="s">
        <v>606</v>
      </c>
      <c r="H60" s="6" t="s">
        <v>598</v>
      </c>
      <c r="I60" s="6" t="s">
        <v>607</v>
      </c>
      <c r="J60" s="96"/>
      <c r="K60" s="12"/>
      <c r="L60" s="13"/>
    </row>
    <row r="61" spans="1:12" s="14" customFormat="1" ht="56.25">
      <c r="A61" s="6">
        <v>12</v>
      </c>
      <c r="B61" s="6" t="s">
        <v>616</v>
      </c>
      <c r="C61" s="23" t="s">
        <v>617</v>
      </c>
      <c r="D61" s="8">
        <v>360000</v>
      </c>
      <c r="E61" s="8">
        <v>229000</v>
      </c>
      <c r="F61" s="5">
        <f t="shared" si="2"/>
        <v>131000</v>
      </c>
      <c r="G61" s="6" t="s">
        <v>627</v>
      </c>
      <c r="H61" s="6" t="s">
        <v>618</v>
      </c>
      <c r="I61" s="6" t="s">
        <v>628</v>
      </c>
      <c r="J61" s="96"/>
      <c r="K61" s="12"/>
      <c r="L61" s="13"/>
    </row>
    <row r="62" spans="1:12" s="14" customFormat="1" ht="45">
      <c r="A62" s="6">
        <v>13</v>
      </c>
      <c r="B62" s="6" t="s">
        <v>633</v>
      </c>
      <c r="C62" s="23" t="s">
        <v>523</v>
      </c>
      <c r="D62" s="8">
        <v>158000</v>
      </c>
      <c r="E62" s="8">
        <v>151637.16</v>
      </c>
      <c r="F62" s="5">
        <f t="shared" si="2"/>
        <v>6362.8399999999965</v>
      </c>
      <c r="G62" s="6" t="s">
        <v>643</v>
      </c>
      <c r="H62" s="6" t="s">
        <v>634</v>
      </c>
      <c r="I62" s="6" t="s">
        <v>644</v>
      </c>
      <c r="J62" s="96"/>
      <c r="K62" s="12"/>
      <c r="L62" s="13"/>
    </row>
    <row r="63" spans="1:12" s="14" customFormat="1" ht="78.75">
      <c r="A63" s="6">
        <v>14</v>
      </c>
      <c r="B63" s="6" t="s">
        <v>635</v>
      </c>
      <c r="C63" s="23" t="s">
        <v>523</v>
      </c>
      <c r="D63" s="8">
        <v>497525</v>
      </c>
      <c r="E63" s="8">
        <v>493575.82</v>
      </c>
      <c r="F63" s="5">
        <f t="shared" si="2"/>
        <v>3949.179999999993</v>
      </c>
      <c r="G63" s="6" t="s">
        <v>408</v>
      </c>
      <c r="H63" s="6" t="s">
        <v>636</v>
      </c>
      <c r="I63" s="6" t="s">
        <v>650</v>
      </c>
      <c r="J63" s="96"/>
      <c r="K63" s="12"/>
      <c r="L63" s="13"/>
    </row>
    <row r="64" spans="1:12" s="14" customFormat="1" ht="46.5" customHeight="1">
      <c r="A64" s="6">
        <v>15</v>
      </c>
      <c r="B64" s="6" t="s">
        <v>637</v>
      </c>
      <c r="C64" s="23" t="s">
        <v>638</v>
      </c>
      <c r="D64" s="8">
        <v>268840</v>
      </c>
      <c r="E64" s="106">
        <v>268000</v>
      </c>
      <c r="F64" s="198" t="s">
        <v>780</v>
      </c>
      <c r="G64" s="199"/>
      <c r="H64" s="200"/>
      <c r="I64" s="6"/>
      <c r="J64" s="96"/>
      <c r="K64" s="12"/>
      <c r="L64" s="13"/>
    </row>
    <row r="65" spans="1:12" s="14" customFormat="1" ht="67.5">
      <c r="A65" s="6">
        <v>16</v>
      </c>
      <c r="B65" s="6" t="s">
        <v>640</v>
      </c>
      <c r="C65" s="23" t="s">
        <v>523</v>
      </c>
      <c r="D65" s="8">
        <v>293170</v>
      </c>
      <c r="E65" s="107">
        <v>227700</v>
      </c>
      <c r="F65" s="6">
        <f>D65-E65</f>
        <v>65470</v>
      </c>
      <c r="G65" s="6" t="s">
        <v>651</v>
      </c>
      <c r="H65" s="6" t="s">
        <v>639</v>
      </c>
      <c r="I65" s="6" t="s">
        <v>644</v>
      </c>
      <c r="J65" s="96"/>
      <c r="K65" s="12"/>
      <c r="L65" s="13"/>
    </row>
    <row r="66" spans="1:10" s="98" customFormat="1" ht="45">
      <c r="A66" s="6">
        <v>17</v>
      </c>
      <c r="B66" s="6" t="s">
        <v>645</v>
      </c>
      <c r="C66" s="6" t="s">
        <v>523</v>
      </c>
      <c r="D66" s="99">
        <v>318569</v>
      </c>
      <c r="E66" s="8">
        <v>279547</v>
      </c>
      <c r="F66" s="6">
        <f>D66-E66</f>
        <v>39022</v>
      </c>
      <c r="G66" s="6" t="s">
        <v>656</v>
      </c>
      <c r="H66" s="97" t="s">
        <v>646</v>
      </c>
      <c r="I66" s="97" t="s">
        <v>630</v>
      </c>
      <c r="J66" s="103"/>
    </row>
    <row r="67" spans="1:10" s="98" customFormat="1" ht="56.25">
      <c r="A67" s="6">
        <v>18</v>
      </c>
      <c r="B67" s="6" t="s">
        <v>647</v>
      </c>
      <c r="C67" s="6" t="s">
        <v>523</v>
      </c>
      <c r="D67" s="99">
        <v>366260</v>
      </c>
      <c r="E67" s="8">
        <v>316028</v>
      </c>
      <c r="F67" s="6">
        <f>D67-E67</f>
        <v>50232</v>
      </c>
      <c r="G67" s="6" t="s">
        <v>659</v>
      </c>
      <c r="H67" s="97" t="s">
        <v>648</v>
      </c>
      <c r="I67" s="97" t="s">
        <v>658</v>
      </c>
      <c r="J67" s="103"/>
    </row>
    <row r="68" spans="1:10" s="98" customFormat="1" ht="45" customHeight="1">
      <c r="A68" s="6">
        <v>19</v>
      </c>
      <c r="B68" s="6" t="s">
        <v>649</v>
      </c>
      <c r="C68" s="6" t="s">
        <v>523</v>
      </c>
      <c r="D68" s="99">
        <v>118070</v>
      </c>
      <c r="E68" s="114">
        <v>0</v>
      </c>
      <c r="F68" s="198" t="s">
        <v>665</v>
      </c>
      <c r="G68" s="200"/>
      <c r="H68" s="97" t="s">
        <v>657</v>
      </c>
      <c r="I68" s="97">
        <v>0</v>
      </c>
      <c r="J68" s="103"/>
    </row>
    <row r="69" spans="1:10" s="98" customFormat="1" ht="33.75" customHeight="1">
      <c r="A69" s="6">
        <v>20</v>
      </c>
      <c r="B69" s="6" t="s">
        <v>668</v>
      </c>
      <c r="C69" s="6" t="s">
        <v>523</v>
      </c>
      <c r="D69" s="99">
        <v>155000</v>
      </c>
      <c r="E69" s="114">
        <v>0</v>
      </c>
      <c r="F69" s="198" t="s">
        <v>665</v>
      </c>
      <c r="G69" s="200"/>
      <c r="H69" s="97" t="s">
        <v>669</v>
      </c>
      <c r="I69" s="97" t="s">
        <v>674</v>
      </c>
      <c r="J69" s="103"/>
    </row>
    <row r="70" spans="1:10" s="98" customFormat="1" ht="45">
      <c r="A70" s="6">
        <v>21</v>
      </c>
      <c r="B70" s="6" t="s">
        <v>675</v>
      </c>
      <c r="C70" s="6" t="s">
        <v>679</v>
      </c>
      <c r="D70" s="99">
        <v>500000</v>
      </c>
      <c r="E70" s="115">
        <v>495690.6</v>
      </c>
      <c r="F70" s="6">
        <f aca="true" t="shared" si="3" ref="F70:F79">D70-E70</f>
        <v>4309.400000000023</v>
      </c>
      <c r="G70" s="6" t="s">
        <v>395</v>
      </c>
      <c r="H70" s="97" t="s">
        <v>676</v>
      </c>
      <c r="I70" s="97" t="s">
        <v>644</v>
      </c>
      <c r="J70" s="103" t="s">
        <v>778</v>
      </c>
    </row>
    <row r="71" spans="1:10" s="98" customFormat="1" ht="33.75">
      <c r="A71" s="6">
        <v>22</v>
      </c>
      <c r="B71" s="6" t="s">
        <v>682</v>
      </c>
      <c r="C71" s="6" t="s">
        <v>584</v>
      </c>
      <c r="D71" s="99">
        <v>469750</v>
      </c>
      <c r="E71" s="8">
        <v>372720</v>
      </c>
      <c r="F71" s="6">
        <f t="shared" si="3"/>
        <v>97030</v>
      </c>
      <c r="G71" s="6" t="s">
        <v>700</v>
      </c>
      <c r="H71" s="97" t="s">
        <v>683</v>
      </c>
      <c r="I71" s="97" t="s">
        <v>630</v>
      </c>
      <c r="J71" s="103"/>
    </row>
    <row r="72" spans="1:10" s="98" customFormat="1" ht="45">
      <c r="A72" s="6">
        <v>23</v>
      </c>
      <c r="B72" s="6" t="s">
        <v>684</v>
      </c>
      <c r="C72" s="6" t="s">
        <v>523</v>
      </c>
      <c r="D72" s="99">
        <v>186000</v>
      </c>
      <c r="E72" s="8">
        <v>185680</v>
      </c>
      <c r="F72" s="6">
        <f t="shared" si="3"/>
        <v>320</v>
      </c>
      <c r="G72" s="6" t="s">
        <v>702</v>
      </c>
      <c r="H72" s="97" t="s">
        <v>685</v>
      </c>
      <c r="I72" s="97" t="s">
        <v>701</v>
      </c>
      <c r="J72" s="103"/>
    </row>
    <row r="73" spans="1:10" s="98" customFormat="1" ht="33.75">
      <c r="A73" s="6">
        <v>24</v>
      </c>
      <c r="B73" s="6" t="s">
        <v>703</v>
      </c>
      <c r="C73" s="6" t="s">
        <v>584</v>
      </c>
      <c r="D73" s="99">
        <v>152400</v>
      </c>
      <c r="E73" s="8">
        <v>113043</v>
      </c>
      <c r="F73" s="6">
        <f t="shared" si="3"/>
        <v>39357</v>
      </c>
      <c r="G73" s="6" t="s">
        <v>708</v>
      </c>
      <c r="H73" s="97" t="s">
        <v>704</v>
      </c>
      <c r="I73" s="97" t="s">
        <v>709</v>
      </c>
      <c r="J73" s="103"/>
    </row>
    <row r="74" spans="1:10" s="98" customFormat="1" ht="33.75">
      <c r="A74" s="6">
        <v>25</v>
      </c>
      <c r="B74" s="146" t="s">
        <v>1612</v>
      </c>
      <c r="C74" s="6" t="s">
        <v>584</v>
      </c>
      <c r="D74" s="99">
        <v>280000</v>
      </c>
      <c r="E74" s="8">
        <v>248000</v>
      </c>
      <c r="F74" s="6">
        <f t="shared" si="3"/>
        <v>32000</v>
      </c>
      <c r="G74" s="6" t="s">
        <v>408</v>
      </c>
      <c r="H74" s="97" t="s">
        <v>706</v>
      </c>
      <c r="I74" s="97" t="s">
        <v>644</v>
      </c>
      <c r="J74" s="103"/>
    </row>
    <row r="75" spans="1:10" s="98" customFormat="1" ht="33.75">
      <c r="A75" s="6">
        <v>26</v>
      </c>
      <c r="B75" s="146" t="s">
        <v>1611</v>
      </c>
      <c r="C75" s="6" t="s">
        <v>584</v>
      </c>
      <c r="D75" s="99">
        <v>122000</v>
      </c>
      <c r="E75" s="107">
        <v>120433</v>
      </c>
      <c r="F75" s="6">
        <f t="shared" si="3"/>
        <v>1567</v>
      </c>
      <c r="G75" s="6" t="s">
        <v>719</v>
      </c>
      <c r="H75" s="97" t="s">
        <v>707</v>
      </c>
      <c r="I75" s="97" t="s">
        <v>644</v>
      </c>
      <c r="J75" s="103"/>
    </row>
    <row r="76" spans="1:10" s="98" customFormat="1" ht="56.25" customHeight="1">
      <c r="A76" s="6">
        <v>27</v>
      </c>
      <c r="B76" s="6" t="s">
        <v>705</v>
      </c>
      <c r="C76" s="6" t="s">
        <v>584</v>
      </c>
      <c r="D76" s="99">
        <v>250000</v>
      </c>
      <c r="E76" s="116">
        <v>0</v>
      </c>
      <c r="F76" s="198" t="s">
        <v>720</v>
      </c>
      <c r="G76" s="200"/>
      <c r="H76" s="97" t="s">
        <v>718</v>
      </c>
      <c r="I76" s="102" t="s">
        <v>726</v>
      </c>
      <c r="J76" s="103"/>
    </row>
    <row r="77" spans="1:10" s="98" customFormat="1" ht="45">
      <c r="A77" s="6">
        <v>28</v>
      </c>
      <c r="B77" s="6" t="s">
        <v>705</v>
      </c>
      <c r="C77" s="6" t="s">
        <v>584</v>
      </c>
      <c r="D77" s="99">
        <v>250000</v>
      </c>
      <c r="E77" s="8">
        <v>248398</v>
      </c>
      <c r="F77" s="6">
        <f t="shared" si="3"/>
        <v>1602</v>
      </c>
      <c r="G77" s="6" t="s">
        <v>408</v>
      </c>
      <c r="H77" s="97" t="s">
        <v>723</v>
      </c>
      <c r="I77" s="97" t="s">
        <v>725</v>
      </c>
      <c r="J77" s="103"/>
    </row>
    <row r="78" spans="1:10" s="98" customFormat="1" ht="45">
      <c r="A78" s="6">
        <v>29</v>
      </c>
      <c r="B78" s="6" t="s">
        <v>727</v>
      </c>
      <c r="C78" s="6" t="s">
        <v>525</v>
      </c>
      <c r="D78" s="99">
        <v>153700</v>
      </c>
      <c r="E78" s="8">
        <v>100590</v>
      </c>
      <c r="F78" s="6">
        <f t="shared" si="3"/>
        <v>53110</v>
      </c>
      <c r="G78" s="6" t="s">
        <v>105</v>
      </c>
      <c r="H78" s="97" t="s">
        <v>729</v>
      </c>
      <c r="I78" s="97" t="s">
        <v>735</v>
      </c>
      <c r="J78" s="103"/>
    </row>
    <row r="79" spans="1:10" s="98" customFormat="1" ht="33.75">
      <c r="A79" s="6">
        <v>30</v>
      </c>
      <c r="B79" s="6" t="s">
        <v>728</v>
      </c>
      <c r="C79" s="6" t="s">
        <v>525</v>
      </c>
      <c r="D79" s="99">
        <v>41820</v>
      </c>
      <c r="E79" s="8">
        <v>16150</v>
      </c>
      <c r="F79" s="6">
        <f t="shared" si="3"/>
        <v>25670</v>
      </c>
      <c r="G79" s="6" t="s">
        <v>738</v>
      </c>
      <c r="H79" s="97" t="s">
        <v>734</v>
      </c>
      <c r="I79" s="97">
        <v>1</v>
      </c>
      <c r="J79" s="103"/>
    </row>
    <row r="80" spans="1:12" ht="12.75">
      <c r="A80" s="7"/>
      <c r="B80" s="10" t="s">
        <v>116</v>
      </c>
      <c r="C80" s="10"/>
      <c r="D80" s="108">
        <f>SUM(D50:D79)</f>
        <v>8198156.5</v>
      </c>
      <c r="E80" s="108">
        <f>SUM(E50:E79)</f>
        <v>6892372.77</v>
      </c>
      <c r="F80" s="10">
        <f>SUM(F50:F79)</f>
        <v>781873.7300000001</v>
      </c>
      <c r="G80" s="5"/>
      <c r="H80" s="16"/>
      <c r="I80" s="16"/>
      <c r="J80" s="5"/>
      <c r="L80" s="2"/>
    </row>
    <row r="81" spans="1:12" ht="15" customHeight="1">
      <c r="A81" s="226" t="s">
        <v>117</v>
      </c>
      <c r="B81" s="227"/>
      <c r="C81" s="227"/>
      <c r="D81" s="227"/>
      <c r="E81" s="227"/>
      <c r="F81" s="227"/>
      <c r="G81" s="227"/>
      <c r="H81" s="227"/>
      <c r="I81" s="227"/>
      <c r="J81" s="228"/>
      <c r="L81" s="2"/>
    </row>
    <row r="82" spans="1:12" ht="22.5">
      <c r="A82" s="30"/>
      <c r="B82" s="6" t="s">
        <v>641</v>
      </c>
      <c r="C82" s="30" t="s">
        <v>523</v>
      </c>
      <c r="D82" s="8">
        <v>510000</v>
      </c>
      <c r="E82" s="30"/>
      <c r="F82" s="30"/>
      <c r="G82" s="30" t="s">
        <v>99</v>
      </c>
      <c r="H82" s="229" t="s">
        <v>642</v>
      </c>
      <c r="I82" s="230"/>
      <c r="J82" s="111"/>
      <c r="L82" s="2"/>
    </row>
    <row r="83" spans="1:12" ht="41.25" customHeight="1">
      <c r="A83" s="30"/>
      <c r="B83" s="6" t="s">
        <v>755</v>
      </c>
      <c r="C83" s="30" t="s">
        <v>584</v>
      </c>
      <c r="D83" s="8">
        <v>1500000</v>
      </c>
      <c r="E83" s="30"/>
      <c r="F83" s="30"/>
      <c r="G83" s="30" t="s">
        <v>756</v>
      </c>
      <c r="H83" s="231" t="s">
        <v>757</v>
      </c>
      <c r="I83" s="232"/>
      <c r="J83" s="111"/>
      <c r="L83" s="2"/>
    </row>
    <row r="84" spans="1:12" ht="41.25" customHeight="1">
      <c r="A84" s="30"/>
      <c r="B84" s="6" t="s">
        <v>1610</v>
      </c>
      <c r="C84" s="30"/>
      <c r="D84" s="8">
        <v>1556771</v>
      </c>
      <c r="E84" s="30"/>
      <c r="F84" s="30"/>
      <c r="G84" s="30" t="s">
        <v>145</v>
      </c>
      <c r="H84" s="229" t="s">
        <v>1609</v>
      </c>
      <c r="I84" s="230"/>
      <c r="J84" s="111"/>
      <c r="L84" s="2"/>
    </row>
    <row r="85" spans="1:12" s="86" customFormat="1" ht="12.75">
      <c r="A85" s="6"/>
      <c r="B85" s="10" t="s">
        <v>116</v>
      </c>
      <c r="C85" s="10"/>
      <c r="D85" s="8">
        <f>SUM(D82:D84)</f>
        <v>3566771</v>
      </c>
      <c r="E85" s="8">
        <f>SUM(E82)</f>
        <v>0</v>
      </c>
      <c r="F85" s="8">
        <f>SUM(F82)</f>
        <v>0</v>
      </c>
      <c r="G85" s="6"/>
      <c r="H85" s="17"/>
      <c r="I85" s="17"/>
      <c r="J85" s="5"/>
      <c r="K85" s="84"/>
      <c r="L85" s="85"/>
    </row>
    <row r="86" spans="1:12" s="86" customFormat="1" ht="12.75" customHeight="1">
      <c r="A86" s="237" t="s">
        <v>593</v>
      </c>
      <c r="B86" s="238"/>
      <c r="C86" s="238"/>
      <c r="D86" s="238"/>
      <c r="E86" s="238"/>
      <c r="F86" s="238"/>
      <c r="G86" s="238"/>
      <c r="H86" s="238"/>
      <c r="I86" s="238"/>
      <c r="J86" s="239"/>
      <c r="K86" s="84"/>
      <c r="L86" s="85"/>
    </row>
    <row r="87" spans="1:12" s="86" customFormat="1" ht="56.25">
      <c r="A87" s="6">
        <v>1</v>
      </c>
      <c r="B87" s="6" t="s">
        <v>758</v>
      </c>
      <c r="C87" s="23" t="s">
        <v>525</v>
      </c>
      <c r="D87" s="8">
        <v>228000</v>
      </c>
      <c r="E87" s="198" t="s">
        <v>578</v>
      </c>
      <c r="F87" s="199"/>
      <c r="G87" s="199"/>
      <c r="H87" s="200"/>
      <c r="I87" s="17"/>
      <c r="J87" s="5"/>
      <c r="K87" s="84"/>
      <c r="L87" s="85"/>
    </row>
    <row r="88" spans="1:12" s="86" customFormat="1" ht="45">
      <c r="A88" s="6">
        <v>2</v>
      </c>
      <c r="B88" s="6" t="s">
        <v>662</v>
      </c>
      <c r="C88" s="23" t="s">
        <v>663</v>
      </c>
      <c r="D88" s="8">
        <v>750000</v>
      </c>
      <c r="E88" s="197" t="s">
        <v>664</v>
      </c>
      <c r="F88" s="197"/>
      <c r="G88" s="197"/>
      <c r="H88" s="197"/>
      <c r="I88" s="17"/>
      <c r="J88" s="5"/>
      <c r="K88" s="84"/>
      <c r="L88" s="85"/>
    </row>
    <row r="89" spans="1:12" s="86" customFormat="1" ht="12.75">
      <c r="A89" s="46"/>
      <c r="B89" s="46"/>
      <c r="C89" s="100"/>
      <c r="D89" s="94"/>
      <c r="E89" s="46"/>
      <c r="F89" s="46"/>
      <c r="G89" s="46"/>
      <c r="H89" s="46"/>
      <c r="I89" s="47"/>
      <c r="J89" s="48"/>
      <c r="K89" s="84"/>
      <c r="L89" s="85"/>
    </row>
    <row r="90" spans="1:12" s="86" customFormat="1" ht="12.75">
      <c r="A90" s="46"/>
      <c r="B90" s="46"/>
      <c r="C90" s="100"/>
      <c r="D90" s="94"/>
      <c r="E90" s="46"/>
      <c r="F90" s="46"/>
      <c r="G90" s="46"/>
      <c r="H90" s="46"/>
      <c r="I90" s="47"/>
      <c r="J90" s="48"/>
      <c r="K90" s="84"/>
      <c r="L90" s="85"/>
    </row>
    <row r="91" spans="1:12" s="86" customFormat="1" ht="22.5">
      <c r="A91" s="46"/>
      <c r="B91" s="71" t="s">
        <v>759</v>
      </c>
      <c r="C91" s="71"/>
      <c r="D91" s="109">
        <f>D85+E80+E48+E18</f>
        <v>138502796.70999998</v>
      </c>
      <c r="E91" s="46"/>
      <c r="F91" s="46"/>
      <c r="G91" s="46"/>
      <c r="H91" s="47"/>
      <c r="I91" s="47"/>
      <c r="J91" s="48"/>
      <c r="K91" s="84"/>
      <c r="L91" s="85"/>
    </row>
    <row r="92" spans="2:12" ht="25.5">
      <c r="B92" s="11" t="s">
        <v>118</v>
      </c>
      <c r="C92" s="11"/>
      <c r="D92" s="110">
        <f>F80+F48+F18</f>
        <v>6943320.300000001</v>
      </c>
      <c r="E92" s="236"/>
      <c r="F92" s="236"/>
      <c r="G92" s="236"/>
      <c r="L92" s="2"/>
    </row>
    <row r="93" spans="2:12" ht="25.5">
      <c r="B93" s="11" t="s">
        <v>760</v>
      </c>
      <c r="C93" s="11"/>
      <c r="D93" s="110">
        <f>D18+D48+D80+D85</f>
        <v>151642520.49</v>
      </c>
      <c r="E93" s="236"/>
      <c r="F93" s="236"/>
      <c r="G93" s="236"/>
      <c r="L93" s="2"/>
    </row>
    <row r="94" ht="12.75">
      <c r="L94" s="2"/>
    </row>
    <row r="95" ht="12.75">
      <c r="L95" s="2"/>
    </row>
    <row r="96" ht="12.75">
      <c r="L96" s="2"/>
    </row>
    <row r="97" ht="12.75">
      <c r="L97" s="2"/>
    </row>
    <row r="98" ht="12.75">
      <c r="L98" s="2"/>
    </row>
    <row r="99" ht="12.75">
      <c r="L99" s="2"/>
    </row>
    <row r="100" ht="12.75">
      <c r="L100" s="2"/>
    </row>
    <row r="101" ht="12.75">
      <c r="L101" s="2"/>
    </row>
    <row r="102" ht="12.75">
      <c r="L102" s="2"/>
    </row>
    <row r="103" ht="12.75">
      <c r="L103" s="2"/>
    </row>
    <row r="104" ht="12.75">
      <c r="L104" s="2"/>
    </row>
    <row r="105" ht="12.75">
      <c r="L105" s="2"/>
    </row>
    <row r="106" ht="12.75">
      <c r="L106" s="2"/>
    </row>
    <row r="107" ht="12.75">
      <c r="L107" s="2"/>
    </row>
    <row r="108" ht="12.75">
      <c r="L108" s="2"/>
    </row>
    <row r="109" ht="12.75">
      <c r="L109" s="2"/>
    </row>
    <row r="110" ht="12.75">
      <c r="L110" s="2"/>
    </row>
    <row r="111" ht="12.75">
      <c r="L111" s="2"/>
    </row>
    <row r="112" ht="12.75">
      <c r="L112" s="2"/>
    </row>
    <row r="113" ht="12.75">
      <c r="L113" s="2"/>
    </row>
    <row r="114" ht="12.75">
      <c r="L114" s="2"/>
    </row>
    <row r="115" ht="12.75">
      <c r="L115" s="2"/>
    </row>
    <row r="116" ht="12.75">
      <c r="L116" s="2"/>
    </row>
    <row r="117" ht="12.75">
      <c r="L117" s="2"/>
    </row>
    <row r="118" ht="12.75">
      <c r="L118" s="2"/>
    </row>
    <row r="119" ht="12.75">
      <c r="L119" s="2"/>
    </row>
    <row r="120" ht="12.75">
      <c r="L120" s="2"/>
    </row>
    <row r="121" ht="12.75">
      <c r="L121" s="2"/>
    </row>
    <row r="122" ht="12.75">
      <c r="L122" s="2"/>
    </row>
    <row r="123" ht="12.75">
      <c r="L123" s="2"/>
    </row>
    <row r="124" ht="12.75">
      <c r="L124" s="2"/>
    </row>
    <row r="125" ht="12.75">
      <c r="L125" s="2"/>
    </row>
    <row r="126" ht="12.75">
      <c r="L126" s="2"/>
    </row>
    <row r="127" ht="12.75">
      <c r="L127" s="2"/>
    </row>
    <row r="128" ht="12.75">
      <c r="L128" s="2"/>
    </row>
    <row r="129" ht="12.75">
      <c r="L129" s="2"/>
    </row>
    <row r="130" ht="12.75">
      <c r="L130" s="2"/>
    </row>
    <row r="131" ht="12.75">
      <c r="L131" s="2"/>
    </row>
    <row r="132" ht="12.75">
      <c r="L132" s="2"/>
    </row>
    <row r="133" ht="12.75">
      <c r="L133" s="2"/>
    </row>
    <row r="134" ht="12.75">
      <c r="L134" s="2"/>
    </row>
    <row r="135" ht="12.75">
      <c r="L135" s="2"/>
    </row>
    <row r="136" ht="12.75">
      <c r="L136" s="2"/>
    </row>
    <row r="137" ht="12.75">
      <c r="L137" s="2"/>
    </row>
    <row r="138" ht="12.75">
      <c r="L138" s="2"/>
    </row>
    <row r="139" ht="12.75">
      <c r="L139" s="2"/>
    </row>
    <row r="140" ht="12.75">
      <c r="L140" s="2"/>
    </row>
    <row r="141" ht="12.75">
      <c r="L141" s="2"/>
    </row>
    <row r="142" ht="12.75">
      <c r="L142" s="2"/>
    </row>
    <row r="143" ht="12.75">
      <c r="L143" s="2"/>
    </row>
    <row r="144" ht="12.75">
      <c r="L144" s="2"/>
    </row>
    <row r="145" ht="12.75">
      <c r="L145" s="2"/>
    </row>
    <row r="146" ht="12.75">
      <c r="L146" s="2"/>
    </row>
    <row r="147" ht="12.75">
      <c r="L147" s="2"/>
    </row>
    <row r="148" ht="12.75">
      <c r="L148" s="2"/>
    </row>
    <row r="149" ht="12.75">
      <c r="L149" s="2"/>
    </row>
    <row r="150" ht="12.75">
      <c r="L150" s="2"/>
    </row>
    <row r="151" ht="12.75">
      <c r="L151" s="2"/>
    </row>
    <row r="152" ht="12.75">
      <c r="L152" s="2"/>
    </row>
    <row r="153" ht="12.75">
      <c r="L153" s="2"/>
    </row>
    <row r="154" ht="12.75">
      <c r="L154" s="2"/>
    </row>
    <row r="155" ht="12.75">
      <c r="L155" s="2"/>
    </row>
    <row r="156" ht="12.75">
      <c r="L156" s="2"/>
    </row>
    <row r="157" ht="12.75">
      <c r="L157" s="2"/>
    </row>
    <row r="158" ht="12.75">
      <c r="L158" s="2"/>
    </row>
    <row r="159" ht="12.75">
      <c r="L159" s="2"/>
    </row>
    <row r="160" ht="12.75">
      <c r="L160" s="2"/>
    </row>
    <row r="161" ht="12.75">
      <c r="L161" s="2"/>
    </row>
    <row r="162" ht="12.75">
      <c r="L162" s="2"/>
    </row>
    <row r="163" ht="12.75">
      <c r="L163" s="2"/>
    </row>
    <row r="164" ht="12.75">
      <c r="L164" s="2"/>
    </row>
    <row r="165" ht="12.75">
      <c r="L165" s="2"/>
    </row>
    <row r="166" ht="12.75">
      <c r="L166" s="2"/>
    </row>
    <row r="167" ht="12.75">
      <c r="L167" s="2"/>
    </row>
    <row r="168" ht="12.75">
      <c r="L168" s="2"/>
    </row>
    <row r="169" ht="12.75">
      <c r="L169" s="2"/>
    </row>
    <row r="170" ht="12.75">
      <c r="L170" s="2"/>
    </row>
    <row r="171" ht="12.75">
      <c r="L171" s="2"/>
    </row>
    <row r="172" ht="12.75">
      <c r="L172" s="2"/>
    </row>
    <row r="173" ht="12.75">
      <c r="L173" s="2"/>
    </row>
    <row r="174" ht="12.75">
      <c r="L174" s="2"/>
    </row>
    <row r="175" ht="12.75">
      <c r="L175" s="2"/>
    </row>
    <row r="176" ht="12.75">
      <c r="L176" s="2"/>
    </row>
    <row r="177" ht="12.75">
      <c r="L177" s="2"/>
    </row>
    <row r="178" ht="12.75">
      <c r="L178" s="2"/>
    </row>
    <row r="179" ht="12.75">
      <c r="L179" s="2"/>
    </row>
    <row r="180" ht="12.75">
      <c r="L180" s="2"/>
    </row>
    <row r="181" ht="12.75">
      <c r="L181" s="2"/>
    </row>
    <row r="182" ht="12.75">
      <c r="L182" s="2"/>
    </row>
    <row r="183" ht="12.75">
      <c r="L183" s="2"/>
    </row>
    <row r="184" ht="12.75">
      <c r="L184" s="2"/>
    </row>
    <row r="185" ht="12.75">
      <c r="L185" s="2"/>
    </row>
    <row r="186" ht="12.75">
      <c r="L186" s="2"/>
    </row>
    <row r="187" ht="12.75">
      <c r="L187" s="2"/>
    </row>
    <row r="188" ht="12.75">
      <c r="L188" s="2"/>
    </row>
    <row r="189" ht="12.75">
      <c r="L189" s="2"/>
    </row>
    <row r="190" ht="12.75">
      <c r="L190" s="2"/>
    </row>
    <row r="191" ht="12.75">
      <c r="L191" s="2"/>
    </row>
    <row r="192" ht="12.75">
      <c r="L192" s="2"/>
    </row>
    <row r="193" ht="12.75">
      <c r="L193" s="2"/>
    </row>
    <row r="194" ht="12.75">
      <c r="L194" s="2"/>
    </row>
    <row r="195" ht="12.75">
      <c r="L195" s="2"/>
    </row>
    <row r="196" ht="12.75">
      <c r="L196" s="2"/>
    </row>
    <row r="197" ht="12.75">
      <c r="L197" s="2"/>
    </row>
    <row r="198" ht="12.75">
      <c r="L198" s="2"/>
    </row>
    <row r="199" ht="12.75">
      <c r="L199" s="2"/>
    </row>
    <row r="200" ht="12.75">
      <c r="L200" s="2"/>
    </row>
    <row r="201" ht="12.75">
      <c r="L201" s="2"/>
    </row>
    <row r="202" ht="12.75">
      <c r="L202" s="2"/>
    </row>
    <row r="203" ht="12.75">
      <c r="L203" s="2"/>
    </row>
    <row r="204" ht="12.75">
      <c r="L204" s="2"/>
    </row>
    <row r="205" ht="12.75">
      <c r="L205" s="2"/>
    </row>
    <row r="206" ht="12.75">
      <c r="L206" s="2"/>
    </row>
    <row r="207" ht="12.75">
      <c r="L207" s="2"/>
    </row>
    <row r="208" ht="12.75">
      <c r="L208" s="2"/>
    </row>
    <row r="209" ht="12.75">
      <c r="L209" s="2"/>
    </row>
    <row r="210" ht="12.75">
      <c r="L210" s="2"/>
    </row>
    <row r="211" ht="12.75">
      <c r="L211" s="2"/>
    </row>
    <row r="212" ht="12.75">
      <c r="L212" s="2"/>
    </row>
    <row r="213" ht="12.75">
      <c r="L213" s="2"/>
    </row>
    <row r="214" ht="12.75">
      <c r="L214" s="2"/>
    </row>
    <row r="215" ht="12.75">
      <c r="L215" s="2"/>
    </row>
    <row r="216" ht="12.75">
      <c r="L216" s="2"/>
    </row>
    <row r="217" ht="12.75">
      <c r="L217" s="2"/>
    </row>
    <row r="218" ht="12.75">
      <c r="L218" s="2"/>
    </row>
    <row r="219" ht="12.75">
      <c r="L219" s="2"/>
    </row>
    <row r="220" ht="12.75">
      <c r="L220" s="2"/>
    </row>
    <row r="221" ht="12.75">
      <c r="L221" s="2"/>
    </row>
    <row r="222" ht="12.75">
      <c r="L222" s="2"/>
    </row>
    <row r="223" ht="12.75">
      <c r="L223" s="2"/>
    </row>
    <row r="224" ht="12.75">
      <c r="L224" s="2"/>
    </row>
    <row r="225" ht="12.75">
      <c r="L225" s="2"/>
    </row>
    <row r="226" ht="12.75">
      <c r="L226" s="2"/>
    </row>
    <row r="227" ht="12.75">
      <c r="L227" s="2"/>
    </row>
    <row r="228" ht="12.75">
      <c r="L228" s="2"/>
    </row>
    <row r="229" ht="12.75">
      <c r="L229" s="2"/>
    </row>
    <row r="230" ht="12.75">
      <c r="L230" s="2"/>
    </row>
    <row r="231" ht="12.75">
      <c r="L231" s="2"/>
    </row>
    <row r="232" ht="12.75">
      <c r="L232" s="2"/>
    </row>
    <row r="233" ht="12.75">
      <c r="L233" s="2"/>
    </row>
    <row r="234" ht="12.75">
      <c r="L234" s="2"/>
    </row>
    <row r="235" ht="12.75">
      <c r="L235" s="2"/>
    </row>
    <row r="236" ht="12.75">
      <c r="L236" s="2"/>
    </row>
    <row r="237" ht="12.75">
      <c r="L237" s="2"/>
    </row>
    <row r="238" ht="12.75">
      <c r="L238" s="2"/>
    </row>
    <row r="239" ht="12.75">
      <c r="L239" s="2"/>
    </row>
    <row r="240" ht="12.75">
      <c r="L240" s="2"/>
    </row>
    <row r="241" ht="12.75">
      <c r="L241" s="2"/>
    </row>
    <row r="242" ht="12.75">
      <c r="L242" s="2"/>
    </row>
    <row r="243" ht="12.75">
      <c r="L243" s="2"/>
    </row>
    <row r="244" ht="12.75">
      <c r="L244" s="2"/>
    </row>
    <row r="245" ht="12.75">
      <c r="L245" s="2"/>
    </row>
    <row r="246" ht="12.75">
      <c r="L246" s="2"/>
    </row>
    <row r="247" ht="12.75">
      <c r="L247" s="2"/>
    </row>
    <row r="248" ht="12.75">
      <c r="L248" s="2"/>
    </row>
    <row r="249" ht="12.75">
      <c r="L249" s="2"/>
    </row>
    <row r="250" ht="12.75">
      <c r="L250" s="2"/>
    </row>
    <row r="251" ht="12.75">
      <c r="L251" s="2"/>
    </row>
    <row r="252" ht="12.75">
      <c r="L252" s="2"/>
    </row>
    <row r="253" ht="12.75">
      <c r="L253" s="2"/>
    </row>
    <row r="254" ht="12.75">
      <c r="L254" s="2"/>
    </row>
    <row r="255" ht="12.75">
      <c r="L255" s="2"/>
    </row>
    <row r="256" ht="12.75">
      <c r="L256" s="2"/>
    </row>
    <row r="257" ht="12.75">
      <c r="L257" s="2"/>
    </row>
    <row r="258" ht="12.75">
      <c r="L258" s="2"/>
    </row>
    <row r="259" ht="12.75">
      <c r="L259" s="2"/>
    </row>
    <row r="260" ht="12.75">
      <c r="L260" s="2"/>
    </row>
    <row r="261" ht="12.75">
      <c r="L261" s="2"/>
    </row>
    <row r="262" ht="12.75">
      <c r="L262" s="2"/>
    </row>
    <row r="263" ht="12.75">
      <c r="L263" s="2"/>
    </row>
    <row r="264" ht="12.75">
      <c r="L264" s="2"/>
    </row>
    <row r="265" ht="12.75">
      <c r="L265" s="2"/>
    </row>
    <row r="266" ht="12.75">
      <c r="L266" s="2"/>
    </row>
    <row r="267" ht="12.75">
      <c r="L267" s="2"/>
    </row>
    <row r="268" ht="12.75">
      <c r="L268" s="2"/>
    </row>
    <row r="269" ht="12.75">
      <c r="L269" s="2"/>
    </row>
    <row r="270" ht="12.75">
      <c r="L270" s="2"/>
    </row>
    <row r="271" ht="12.75">
      <c r="L271" s="2"/>
    </row>
    <row r="272" ht="12.75">
      <c r="L272" s="2"/>
    </row>
    <row r="273" ht="12.75">
      <c r="L273" s="2"/>
    </row>
    <row r="274" ht="12.75">
      <c r="L274" s="2"/>
    </row>
    <row r="275" ht="12.75">
      <c r="L275" s="2"/>
    </row>
    <row r="276" ht="12.75">
      <c r="L276" s="2"/>
    </row>
    <row r="277" ht="12.75">
      <c r="L277" s="2"/>
    </row>
    <row r="278" ht="12.75">
      <c r="L278" s="2"/>
    </row>
    <row r="279" ht="12.75">
      <c r="L279" s="2"/>
    </row>
    <row r="280" ht="12.75">
      <c r="L280" s="2"/>
    </row>
  </sheetData>
  <sheetProtection/>
  <mergeCells count="28">
    <mergeCell ref="F45:H45"/>
    <mergeCell ref="F68:G68"/>
    <mergeCell ref="F69:G69"/>
    <mergeCell ref="F76:G76"/>
    <mergeCell ref="E93:G93"/>
    <mergeCell ref="E92:G92"/>
    <mergeCell ref="A86:J86"/>
    <mergeCell ref="H84:I84"/>
    <mergeCell ref="C21:C22"/>
    <mergeCell ref="I23:I24"/>
    <mergeCell ref="E88:H88"/>
    <mergeCell ref="A1:J1"/>
    <mergeCell ref="A4:J4"/>
    <mergeCell ref="A19:J19"/>
    <mergeCell ref="A49:J49"/>
    <mergeCell ref="A21:A22"/>
    <mergeCell ref="H21:H22"/>
    <mergeCell ref="I21:I22"/>
    <mergeCell ref="F35:G35"/>
    <mergeCell ref="F40:H40"/>
    <mergeCell ref="A23:A24"/>
    <mergeCell ref="H23:H24"/>
    <mergeCell ref="E87:H87"/>
    <mergeCell ref="A81:J81"/>
    <mergeCell ref="H82:I82"/>
    <mergeCell ref="H83:I83"/>
    <mergeCell ref="F64:H64"/>
    <mergeCell ref="F44:H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2" r:id="rId1"/>
  <rowBreaks count="1" manualBreakCount="1"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55"/>
  <sheetViews>
    <sheetView view="pageBreakPreview" zoomScale="80" zoomScaleSheetLayoutView="80" zoomScalePageLayoutView="0" workbookViewId="0" topLeftCell="A1">
      <pane ySplit="3" topLeftCell="A8" activePane="bottomLeft" state="frozen"/>
      <selection pane="topLeft" activeCell="A1" sqref="A1"/>
      <selection pane="bottomLeft" activeCell="A123" sqref="A112:B123"/>
    </sheetView>
  </sheetViews>
  <sheetFormatPr defaultColWidth="9.00390625" defaultRowHeight="12.75"/>
  <cols>
    <col min="1" max="1" width="5.00390625" style="1" customWidth="1"/>
    <col min="2" max="2" width="36.25390625" style="1" customWidth="1"/>
    <col min="3" max="3" width="14.375" style="1" customWidth="1"/>
    <col min="4" max="4" width="13.75390625" style="1" customWidth="1"/>
    <col min="5" max="5" width="13.625" style="1" customWidth="1"/>
    <col min="6" max="6" width="11.625" style="1" customWidth="1"/>
    <col min="7" max="7" width="24.00390625" style="1" customWidth="1"/>
    <col min="8" max="8" width="21.00390625" style="1" customWidth="1"/>
    <col min="9" max="9" width="26.375" style="92" customWidth="1"/>
    <col min="10" max="11" width="9.125" style="1" customWidth="1"/>
  </cols>
  <sheetData>
    <row r="1" spans="1:12" ht="26.25" customHeight="1">
      <c r="A1" s="193" t="s">
        <v>777</v>
      </c>
      <c r="B1" s="193"/>
      <c r="C1" s="193"/>
      <c r="D1" s="193"/>
      <c r="E1" s="193"/>
      <c r="F1" s="193"/>
      <c r="G1" s="193"/>
      <c r="H1" s="193"/>
      <c r="I1" s="193"/>
      <c r="J1" s="193"/>
      <c r="L1" s="2"/>
    </row>
    <row r="2" ht="12.75">
      <c r="L2" s="2"/>
    </row>
    <row r="3" spans="1:12" ht="45">
      <c r="A3" s="87" t="s">
        <v>5</v>
      </c>
      <c r="B3" s="87" t="s">
        <v>6</v>
      </c>
      <c r="C3" s="87" t="s">
        <v>522</v>
      </c>
      <c r="D3" s="87" t="s">
        <v>7</v>
      </c>
      <c r="E3" s="87" t="s">
        <v>8</v>
      </c>
      <c r="F3" s="87" t="s">
        <v>9</v>
      </c>
      <c r="G3" s="87" t="s">
        <v>800</v>
      </c>
      <c r="H3" s="15" t="s">
        <v>149</v>
      </c>
      <c r="I3" s="15" t="s">
        <v>529</v>
      </c>
      <c r="J3" s="87" t="s">
        <v>307</v>
      </c>
      <c r="L3" s="2"/>
    </row>
    <row r="4" spans="1:12" ht="15">
      <c r="A4" s="235" t="s">
        <v>526</v>
      </c>
      <c r="B4" s="235"/>
      <c r="C4" s="235"/>
      <c r="D4" s="235"/>
      <c r="E4" s="235"/>
      <c r="F4" s="235"/>
      <c r="G4" s="235"/>
      <c r="H4" s="235"/>
      <c r="I4" s="235"/>
      <c r="J4" s="235"/>
      <c r="L4" s="2"/>
    </row>
    <row r="5" spans="1:12" ht="45">
      <c r="A5" s="5">
        <v>1</v>
      </c>
      <c r="B5" s="5" t="s">
        <v>924</v>
      </c>
      <c r="C5" s="5" t="s">
        <v>925</v>
      </c>
      <c r="D5" s="117">
        <v>2400240</v>
      </c>
      <c r="E5" s="119">
        <v>1674195</v>
      </c>
      <c r="F5" s="5">
        <f>D5-E5</f>
        <v>726045</v>
      </c>
      <c r="G5" s="5" t="s">
        <v>606</v>
      </c>
      <c r="H5" s="5" t="s">
        <v>978</v>
      </c>
      <c r="I5" s="124"/>
      <c r="J5" s="5"/>
      <c r="L5" s="2"/>
    </row>
    <row r="6" spans="1:12" ht="45">
      <c r="A6" s="5">
        <v>2</v>
      </c>
      <c r="B6" s="5" t="s">
        <v>1033</v>
      </c>
      <c r="C6" s="23" t="s">
        <v>584</v>
      </c>
      <c r="D6" s="99">
        <v>725805</v>
      </c>
      <c r="E6" s="5">
        <v>500000</v>
      </c>
      <c r="F6" s="5">
        <f>D6-E6</f>
        <v>225805</v>
      </c>
      <c r="G6" s="5" t="s">
        <v>1053</v>
      </c>
      <c r="H6" s="5" t="s">
        <v>1111</v>
      </c>
      <c r="I6" s="6" t="s">
        <v>632</v>
      </c>
      <c r="J6" s="5"/>
      <c r="L6" s="2"/>
    </row>
    <row r="7" spans="1:12" ht="45">
      <c r="A7" s="5">
        <v>3</v>
      </c>
      <c r="B7" s="5" t="s">
        <v>1109</v>
      </c>
      <c r="C7" s="23" t="s">
        <v>523</v>
      </c>
      <c r="D7" s="99">
        <v>3</v>
      </c>
      <c r="E7" s="5">
        <v>2.49</v>
      </c>
      <c r="F7" s="5">
        <f>D7-E7</f>
        <v>0.5099999999999998</v>
      </c>
      <c r="G7" s="5" t="s">
        <v>1131</v>
      </c>
      <c r="H7" s="5" t="s">
        <v>1110</v>
      </c>
      <c r="I7" s="6" t="s">
        <v>632</v>
      </c>
      <c r="J7" s="5"/>
      <c r="L7" s="2"/>
    </row>
    <row r="8" spans="1:12" ht="33.75">
      <c r="A8" s="5">
        <v>4</v>
      </c>
      <c r="B8" s="5" t="s">
        <v>1119</v>
      </c>
      <c r="C8" s="23" t="s">
        <v>1078</v>
      </c>
      <c r="D8" s="99">
        <v>2000000</v>
      </c>
      <c r="E8" s="5">
        <v>1420000</v>
      </c>
      <c r="F8" s="133">
        <f>D8-E8</f>
        <v>580000</v>
      </c>
      <c r="G8" s="5" t="s">
        <v>1151</v>
      </c>
      <c r="H8" s="5" t="s">
        <v>1135</v>
      </c>
      <c r="I8" s="6" t="s">
        <v>898</v>
      </c>
      <c r="J8" s="5"/>
      <c r="L8" s="2"/>
    </row>
    <row r="9" spans="1:12" ht="12.75">
      <c r="A9" s="7"/>
      <c r="B9" s="10" t="s">
        <v>54</v>
      </c>
      <c r="C9" s="10"/>
      <c r="D9" s="118">
        <f>SUM(D5:D8)</f>
        <v>5126048</v>
      </c>
      <c r="E9" s="118">
        <f>SUM(E5:E8)</f>
        <v>3594197.49</v>
      </c>
      <c r="F9" s="9">
        <f>SUM(F5:F8)</f>
        <v>1531850.51</v>
      </c>
      <c r="G9" s="5"/>
      <c r="H9" s="16"/>
      <c r="I9" s="16"/>
      <c r="J9" s="5"/>
      <c r="L9" s="2"/>
    </row>
    <row r="10" spans="1:12" ht="15">
      <c r="A10" s="235" t="s">
        <v>305</v>
      </c>
      <c r="B10" s="235"/>
      <c r="C10" s="235"/>
      <c r="D10" s="235"/>
      <c r="E10" s="235"/>
      <c r="F10" s="235"/>
      <c r="G10" s="235"/>
      <c r="H10" s="235"/>
      <c r="I10" s="235"/>
      <c r="J10" s="235"/>
      <c r="L10" s="2"/>
    </row>
    <row r="11" spans="1:12" ht="12.75">
      <c r="A11" s="248">
        <v>1</v>
      </c>
      <c r="B11" s="207" t="s">
        <v>762</v>
      </c>
      <c r="C11" s="208"/>
      <c r="D11" s="208"/>
      <c r="E11" s="208"/>
      <c r="F11" s="208"/>
      <c r="G11" s="208"/>
      <c r="H11" s="209"/>
      <c r="I11" s="255" t="s">
        <v>824</v>
      </c>
      <c r="J11" s="20"/>
      <c r="L11" s="2"/>
    </row>
    <row r="12" spans="1:12" ht="33.75">
      <c r="A12" s="249"/>
      <c r="B12" s="20" t="s">
        <v>810</v>
      </c>
      <c r="C12" s="20" t="s">
        <v>743</v>
      </c>
      <c r="D12" s="126">
        <v>225768</v>
      </c>
      <c r="E12" s="20">
        <v>208835.4</v>
      </c>
      <c r="F12" s="20">
        <f aca="true" t="shared" si="0" ref="F12:F22">D12-E12</f>
        <v>16932.600000000006</v>
      </c>
      <c r="G12" s="20" t="s">
        <v>217</v>
      </c>
      <c r="H12" s="20" t="s">
        <v>825</v>
      </c>
      <c r="I12" s="256"/>
      <c r="J12" s="20"/>
      <c r="L12" s="2"/>
    </row>
    <row r="13" spans="1:12" ht="33.75">
      <c r="A13" s="249"/>
      <c r="B13" s="20" t="s">
        <v>811</v>
      </c>
      <c r="C13" s="20" t="s">
        <v>743</v>
      </c>
      <c r="D13" s="126">
        <v>72969</v>
      </c>
      <c r="E13" s="20">
        <v>66766.64</v>
      </c>
      <c r="F13" s="20">
        <f t="shared" si="0"/>
        <v>6202.360000000001</v>
      </c>
      <c r="G13" s="20" t="s">
        <v>822</v>
      </c>
      <c r="H13" s="20" t="s">
        <v>826</v>
      </c>
      <c r="I13" s="256"/>
      <c r="J13" s="20"/>
      <c r="L13" s="2"/>
    </row>
    <row r="14" spans="1:12" ht="33.75">
      <c r="A14" s="249"/>
      <c r="B14" s="20" t="s">
        <v>812</v>
      </c>
      <c r="C14" s="20" t="s">
        <v>743</v>
      </c>
      <c r="D14" s="126">
        <v>19259</v>
      </c>
      <c r="E14" s="126">
        <v>19259</v>
      </c>
      <c r="F14" s="20">
        <f t="shared" si="0"/>
        <v>0</v>
      </c>
      <c r="G14" s="20" t="s">
        <v>217</v>
      </c>
      <c r="H14" s="20" t="s">
        <v>827</v>
      </c>
      <c r="I14" s="256"/>
      <c r="J14" s="20"/>
      <c r="L14" s="2"/>
    </row>
    <row r="15" spans="1:12" ht="33.75">
      <c r="A15" s="249"/>
      <c r="B15" s="20" t="s">
        <v>813</v>
      </c>
      <c r="C15" s="20" t="s">
        <v>743</v>
      </c>
      <c r="D15" s="126">
        <v>283912</v>
      </c>
      <c r="E15" s="20">
        <v>231388.28</v>
      </c>
      <c r="F15" s="20">
        <f t="shared" si="0"/>
        <v>52523.72</v>
      </c>
      <c r="G15" s="20" t="s">
        <v>823</v>
      </c>
      <c r="H15" s="20" t="s">
        <v>828</v>
      </c>
      <c r="I15" s="256"/>
      <c r="J15" s="20"/>
      <c r="L15" s="2"/>
    </row>
    <row r="16" spans="1:12" ht="33.75">
      <c r="A16" s="249"/>
      <c r="B16" s="20" t="s">
        <v>814</v>
      </c>
      <c r="C16" s="20" t="s">
        <v>743</v>
      </c>
      <c r="D16" s="126">
        <v>315005</v>
      </c>
      <c r="E16" s="20">
        <v>119701.9</v>
      </c>
      <c r="F16" s="20">
        <f t="shared" si="0"/>
        <v>195303.1</v>
      </c>
      <c r="G16" s="20" t="s">
        <v>822</v>
      </c>
      <c r="H16" s="20" t="s">
        <v>829</v>
      </c>
      <c r="I16" s="256"/>
      <c r="J16" s="20"/>
      <c r="L16" s="2"/>
    </row>
    <row r="17" spans="1:12" ht="33.75">
      <c r="A17" s="249"/>
      <c r="B17" s="20" t="s">
        <v>815</v>
      </c>
      <c r="C17" s="20" t="s">
        <v>743</v>
      </c>
      <c r="D17" s="126">
        <v>301074</v>
      </c>
      <c r="E17" s="126">
        <v>301074</v>
      </c>
      <c r="F17" s="20">
        <f t="shared" si="0"/>
        <v>0</v>
      </c>
      <c r="G17" s="20" t="s">
        <v>821</v>
      </c>
      <c r="H17" s="20" t="s">
        <v>830</v>
      </c>
      <c r="I17" s="256"/>
      <c r="J17" s="20"/>
      <c r="L17" s="2"/>
    </row>
    <row r="18" spans="1:12" ht="33.75">
      <c r="A18" s="249"/>
      <c r="B18" s="20" t="s">
        <v>816</v>
      </c>
      <c r="C18" s="20" t="s">
        <v>743</v>
      </c>
      <c r="D18" s="126">
        <v>180069</v>
      </c>
      <c r="E18" s="126">
        <v>180069</v>
      </c>
      <c r="F18" s="20">
        <f t="shared" si="0"/>
        <v>0</v>
      </c>
      <c r="G18" s="20" t="s">
        <v>217</v>
      </c>
      <c r="H18" s="20" t="s">
        <v>831</v>
      </c>
      <c r="I18" s="256"/>
      <c r="J18" s="20"/>
      <c r="L18" s="2"/>
    </row>
    <row r="19" spans="1:12" ht="33.75">
      <c r="A19" s="249"/>
      <c r="B19" s="20" t="s">
        <v>817</v>
      </c>
      <c r="C19" s="20" t="s">
        <v>743</v>
      </c>
      <c r="D19" s="126">
        <v>72352</v>
      </c>
      <c r="E19" s="20">
        <v>48114.08</v>
      </c>
      <c r="F19" s="20">
        <f t="shared" si="0"/>
        <v>24237.92</v>
      </c>
      <c r="G19" s="20" t="s">
        <v>217</v>
      </c>
      <c r="H19" s="20" t="s">
        <v>832</v>
      </c>
      <c r="I19" s="256"/>
      <c r="J19" s="20"/>
      <c r="L19" s="2"/>
    </row>
    <row r="20" spans="1:12" ht="33.75">
      <c r="A20" s="249"/>
      <c r="B20" s="20" t="s">
        <v>818</v>
      </c>
      <c r="C20" s="20" t="s">
        <v>743</v>
      </c>
      <c r="D20" s="126">
        <v>30997</v>
      </c>
      <c r="E20" s="20">
        <v>16893.37</v>
      </c>
      <c r="F20" s="20">
        <f t="shared" si="0"/>
        <v>14103.630000000001</v>
      </c>
      <c r="G20" s="20" t="s">
        <v>822</v>
      </c>
      <c r="H20" s="20" t="s">
        <v>833</v>
      </c>
      <c r="I20" s="256"/>
      <c r="J20" s="20"/>
      <c r="L20" s="2"/>
    </row>
    <row r="21" spans="1:12" ht="33.75">
      <c r="A21" s="249"/>
      <c r="B21" s="20" t="s">
        <v>819</v>
      </c>
      <c r="C21" s="20" t="s">
        <v>743</v>
      </c>
      <c r="D21" s="126">
        <v>31947</v>
      </c>
      <c r="E21" s="20">
        <v>19168.2</v>
      </c>
      <c r="F21" s="20">
        <f t="shared" si="0"/>
        <v>12778.8</v>
      </c>
      <c r="G21" s="20" t="s">
        <v>822</v>
      </c>
      <c r="H21" s="20" t="s">
        <v>834</v>
      </c>
      <c r="I21" s="256"/>
      <c r="J21" s="20"/>
      <c r="L21" s="2"/>
    </row>
    <row r="22" spans="1:12" ht="33.75">
      <c r="A22" s="250"/>
      <c r="B22" s="20" t="s">
        <v>820</v>
      </c>
      <c r="C22" s="20" t="s">
        <v>743</v>
      </c>
      <c r="D22" s="127">
        <v>226035.2</v>
      </c>
      <c r="E22" s="20">
        <v>158224.64</v>
      </c>
      <c r="F22" s="20">
        <f t="shared" si="0"/>
        <v>67810.56</v>
      </c>
      <c r="G22" s="20" t="s">
        <v>217</v>
      </c>
      <c r="H22" s="20" t="s">
        <v>835</v>
      </c>
      <c r="I22" s="257"/>
      <c r="J22" s="20"/>
      <c r="L22" s="2"/>
    </row>
    <row r="23" spans="1:12" ht="33.75">
      <c r="A23" s="7">
        <v>2</v>
      </c>
      <c r="B23" s="20" t="s">
        <v>773</v>
      </c>
      <c r="C23" s="20" t="s">
        <v>774</v>
      </c>
      <c r="D23" s="127">
        <v>930017.2</v>
      </c>
      <c r="E23" s="127">
        <v>930017.2</v>
      </c>
      <c r="F23" s="20">
        <f>D23-E23</f>
        <v>0</v>
      </c>
      <c r="G23" s="20" t="s">
        <v>788</v>
      </c>
      <c r="H23" s="20" t="s">
        <v>775</v>
      </c>
      <c r="I23" s="18" t="s">
        <v>801</v>
      </c>
      <c r="J23" s="20"/>
      <c r="L23" s="2"/>
    </row>
    <row r="24" spans="1:12" ht="12.75">
      <c r="A24" s="248">
        <v>3</v>
      </c>
      <c r="B24" s="207" t="s">
        <v>790</v>
      </c>
      <c r="C24" s="208"/>
      <c r="D24" s="208"/>
      <c r="E24" s="208"/>
      <c r="F24" s="208"/>
      <c r="G24" s="208"/>
      <c r="H24" s="209"/>
      <c r="I24" s="255" t="s">
        <v>838</v>
      </c>
      <c r="J24" s="20"/>
      <c r="L24" s="2"/>
    </row>
    <row r="25" spans="1:12" ht="33.75">
      <c r="A25" s="249"/>
      <c r="B25" s="20" t="s">
        <v>836</v>
      </c>
      <c r="C25" s="20" t="s">
        <v>774</v>
      </c>
      <c r="D25" s="121">
        <v>257366.74</v>
      </c>
      <c r="E25" s="121">
        <v>257366.74</v>
      </c>
      <c r="F25" s="20">
        <f>D25-E25</f>
        <v>0</v>
      </c>
      <c r="G25" s="20" t="s">
        <v>105</v>
      </c>
      <c r="H25" s="20" t="s">
        <v>791</v>
      </c>
      <c r="I25" s="256"/>
      <c r="J25" s="20"/>
      <c r="L25" s="2"/>
    </row>
    <row r="26" spans="1:12" ht="33.75">
      <c r="A26" s="250"/>
      <c r="B26" s="20" t="s">
        <v>837</v>
      </c>
      <c r="C26" s="20" t="s">
        <v>774</v>
      </c>
      <c r="D26" s="121">
        <v>47182.08</v>
      </c>
      <c r="E26" s="20">
        <v>29016.98</v>
      </c>
      <c r="F26" s="20">
        <f>D26-E26</f>
        <v>18165.100000000002</v>
      </c>
      <c r="G26" s="20" t="s">
        <v>839</v>
      </c>
      <c r="H26" s="20" t="s">
        <v>791</v>
      </c>
      <c r="I26" s="257"/>
      <c r="J26" s="20"/>
      <c r="L26" s="2"/>
    </row>
    <row r="27" spans="1:12" ht="12.75">
      <c r="A27" s="248">
        <v>4</v>
      </c>
      <c r="B27" s="207" t="s">
        <v>761</v>
      </c>
      <c r="C27" s="208"/>
      <c r="D27" s="208"/>
      <c r="E27" s="208"/>
      <c r="F27" s="208"/>
      <c r="G27" s="208"/>
      <c r="H27" s="209"/>
      <c r="I27" s="18" t="s">
        <v>842</v>
      </c>
      <c r="J27" s="20"/>
      <c r="L27" s="2"/>
    </row>
    <row r="28" spans="1:12" ht="33.75">
      <c r="A28" s="249"/>
      <c r="B28" s="20" t="s">
        <v>850</v>
      </c>
      <c r="C28" s="20" t="s">
        <v>774</v>
      </c>
      <c r="D28" s="121">
        <v>1155983.67</v>
      </c>
      <c r="E28" s="121">
        <v>1155983.67</v>
      </c>
      <c r="F28" s="122">
        <f>D28-E28</f>
        <v>0</v>
      </c>
      <c r="G28" s="20" t="s">
        <v>789</v>
      </c>
      <c r="H28" s="20" t="s">
        <v>792</v>
      </c>
      <c r="I28" s="18" t="s">
        <v>862</v>
      </c>
      <c r="J28" s="20"/>
      <c r="L28" s="2"/>
    </row>
    <row r="29" spans="1:12" ht="33.75">
      <c r="A29" s="249"/>
      <c r="B29" s="20" t="s">
        <v>851</v>
      </c>
      <c r="C29" s="20" t="s">
        <v>774</v>
      </c>
      <c r="D29" s="121">
        <v>99155.25</v>
      </c>
      <c r="E29" s="121">
        <v>99155.25</v>
      </c>
      <c r="F29" s="122">
        <f aca="true" t="shared" si="1" ref="F29:F36">D29-E29</f>
        <v>0</v>
      </c>
      <c r="G29" s="20" t="s">
        <v>789</v>
      </c>
      <c r="H29" s="20" t="s">
        <v>792</v>
      </c>
      <c r="I29" s="18" t="s">
        <v>862</v>
      </c>
      <c r="J29" s="20"/>
      <c r="L29" s="2"/>
    </row>
    <row r="30" spans="1:12" ht="33.75">
      <c r="A30" s="249"/>
      <c r="B30" s="20" t="s">
        <v>852</v>
      </c>
      <c r="C30" s="20" t="s">
        <v>774</v>
      </c>
      <c r="D30" s="121">
        <v>298631.79</v>
      </c>
      <c r="E30" s="121">
        <v>298631.79</v>
      </c>
      <c r="F30" s="122">
        <f t="shared" si="1"/>
        <v>0</v>
      </c>
      <c r="G30" s="20" t="s">
        <v>789</v>
      </c>
      <c r="H30" s="20" t="s">
        <v>792</v>
      </c>
      <c r="I30" s="18" t="s">
        <v>860</v>
      </c>
      <c r="J30" s="20"/>
      <c r="L30" s="2"/>
    </row>
    <row r="31" spans="1:12" ht="33.75">
      <c r="A31" s="249"/>
      <c r="B31" s="20" t="s">
        <v>853</v>
      </c>
      <c r="C31" s="20" t="s">
        <v>774</v>
      </c>
      <c r="D31" s="121">
        <v>234750</v>
      </c>
      <c r="E31" s="121">
        <v>234750</v>
      </c>
      <c r="F31" s="122">
        <f t="shared" si="1"/>
        <v>0</v>
      </c>
      <c r="G31" s="20" t="s">
        <v>789</v>
      </c>
      <c r="H31" s="20" t="s">
        <v>792</v>
      </c>
      <c r="I31" s="18" t="s">
        <v>862</v>
      </c>
      <c r="J31" s="20"/>
      <c r="L31" s="2"/>
    </row>
    <row r="32" spans="1:12" ht="33.75">
      <c r="A32" s="249"/>
      <c r="B32" s="20" t="s">
        <v>854</v>
      </c>
      <c r="C32" s="20" t="s">
        <v>774</v>
      </c>
      <c r="D32" s="121">
        <v>165472.62</v>
      </c>
      <c r="E32" s="207" t="s">
        <v>859</v>
      </c>
      <c r="F32" s="208"/>
      <c r="G32" s="209"/>
      <c r="H32" s="20" t="s">
        <v>792</v>
      </c>
      <c r="I32" s="18"/>
      <c r="J32" s="20"/>
      <c r="L32" s="2"/>
    </row>
    <row r="33" spans="1:12" ht="33.75">
      <c r="A33" s="249"/>
      <c r="B33" s="20" t="s">
        <v>855</v>
      </c>
      <c r="C33" s="20" t="s">
        <v>774</v>
      </c>
      <c r="D33" s="121">
        <v>214769.5</v>
      </c>
      <c r="E33" s="122">
        <v>212621.81</v>
      </c>
      <c r="F33" s="122">
        <f t="shared" si="1"/>
        <v>2147.6900000000023</v>
      </c>
      <c r="G33" s="20" t="s">
        <v>843</v>
      </c>
      <c r="H33" s="20" t="s">
        <v>792</v>
      </c>
      <c r="I33" s="18" t="s">
        <v>863</v>
      </c>
      <c r="J33" s="20"/>
      <c r="L33" s="2"/>
    </row>
    <row r="34" spans="1:12" ht="33.75">
      <c r="A34" s="249"/>
      <c r="B34" s="20" t="s">
        <v>856</v>
      </c>
      <c r="C34" s="20" t="s">
        <v>774</v>
      </c>
      <c r="D34" s="121">
        <v>159331.38</v>
      </c>
      <c r="E34" s="121">
        <v>159331.38</v>
      </c>
      <c r="F34" s="122">
        <f t="shared" si="1"/>
        <v>0</v>
      </c>
      <c r="G34" s="20" t="s">
        <v>789</v>
      </c>
      <c r="H34" s="20" t="s">
        <v>792</v>
      </c>
      <c r="I34" s="18" t="s">
        <v>862</v>
      </c>
      <c r="J34" s="20"/>
      <c r="L34" s="2"/>
    </row>
    <row r="35" spans="1:12" ht="33.75">
      <c r="A35" s="249"/>
      <c r="B35" s="20" t="s">
        <v>857</v>
      </c>
      <c r="C35" s="20" t="s">
        <v>774</v>
      </c>
      <c r="D35" s="121">
        <v>51612.68</v>
      </c>
      <c r="E35" s="121">
        <v>51612.68</v>
      </c>
      <c r="F35" s="122">
        <f t="shared" si="1"/>
        <v>0</v>
      </c>
      <c r="G35" s="20" t="s">
        <v>789</v>
      </c>
      <c r="H35" s="20" t="s">
        <v>792</v>
      </c>
      <c r="I35" s="18" t="s">
        <v>860</v>
      </c>
      <c r="J35" s="20"/>
      <c r="L35" s="2"/>
    </row>
    <row r="36" spans="1:12" ht="33.75">
      <c r="A36" s="250"/>
      <c r="B36" s="20" t="s">
        <v>858</v>
      </c>
      <c r="C36" s="20" t="s">
        <v>774</v>
      </c>
      <c r="D36" s="121">
        <v>115000</v>
      </c>
      <c r="E36" s="121">
        <v>115000</v>
      </c>
      <c r="F36" s="122">
        <f t="shared" si="1"/>
        <v>0</v>
      </c>
      <c r="G36" s="20" t="s">
        <v>861</v>
      </c>
      <c r="H36" s="20" t="s">
        <v>792</v>
      </c>
      <c r="I36" s="18" t="s">
        <v>860</v>
      </c>
      <c r="J36" s="20"/>
      <c r="L36" s="2"/>
    </row>
    <row r="37" spans="1:12" ht="33.75">
      <c r="A37" s="7">
        <v>5</v>
      </c>
      <c r="B37" s="20" t="s">
        <v>793</v>
      </c>
      <c r="C37" s="20" t="s">
        <v>743</v>
      </c>
      <c r="D37" s="121">
        <v>600000</v>
      </c>
      <c r="E37" s="122">
        <v>399000</v>
      </c>
      <c r="F37" s="122">
        <f>D37-E37</f>
        <v>201000</v>
      </c>
      <c r="G37" s="20" t="s">
        <v>843</v>
      </c>
      <c r="H37" s="20" t="s">
        <v>794</v>
      </c>
      <c r="I37" s="18" t="s">
        <v>844</v>
      </c>
      <c r="J37" s="20"/>
      <c r="L37" s="2"/>
    </row>
    <row r="38" spans="1:12" ht="33.75">
      <c r="A38" s="7">
        <v>6</v>
      </c>
      <c r="B38" s="20" t="s">
        <v>892</v>
      </c>
      <c r="C38" s="20" t="s">
        <v>523</v>
      </c>
      <c r="D38" s="121">
        <v>2000000</v>
      </c>
      <c r="E38" s="122">
        <v>1600000</v>
      </c>
      <c r="F38" s="122">
        <f>D38-E38</f>
        <v>400000</v>
      </c>
      <c r="G38" s="20" t="s">
        <v>897</v>
      </c>
      <c r="H38" s="20" t="s">
        <v>874</v>
      </c>
      <c r="I38" s="18" t="s">
        <v>898</v>
      </c>
      <c r="J38" s="20"/>
      <c r="L38" s="2"/>
    </row>
    <row r="39" spans="1:12" ht="12.75">
      <c r="A39" s="224">
        <v>7</v>
      </c>
      <c r="B39" s="207" t="s">
        <v>875</v>
      </c>
      <c r="C39" s="208"/>
      <c r="D39" s="208"/>
      <c r="E39" s="208"/>
      <c r="F39" s="208"/>
      <c r="G39" s="209"/>
      <c r="H39" s="255" t="s">
        <v>876</v>
      </c>
      <c r="I39" s="255" t="s">
        <v>905</v>
      </c>
      <c r="J39" s="20"/>
      <c r="L39" s="2"/>
    </row>
    <row r="40" spans="1:12" ht="22.5">
      <c r="A40" s="241"/>
      <c r="B40" s="20" t="s">
        <v>899</v>
      </c>
      <c r="C40" s="20" t="s">
        <v>743</v>
      </c>
      <c r="D40" s="121">
        <v>352800</v>
      </c>
      <c r="E40" s="121">
        <v>349272</v>
      </c>
      <c r="F40" s="121">
        <f>D40-E40</f>
        <v>3528</v>
      </c>
      <c r="G40" s="20" t="s">
        <v>906</v>
      </c>
      <c r="H40" s="256"/>
      <c r="I40" s="256"/>
      <c r="J40" s="20"/>
      <c r="L40" s="2"/>
    </row>
    <row r="41" spans="1:12" ht="22.5">
      <c r="A41" s="241"/>
      <c r="B41" s="20" t="s">
        <v>900</v>
      </c>
      <c r="C41" s="20" t="s">
        <v>743</v>
      </c>
      <c r="D41" s="121">
        <v>106150</v>
      </c>
      <c r="E41" s="121">
        <v>105619.25</v>
      </c>
      <c r="F41" s="121">
        <f aca="true" t="shared" si="2" ref="F41:F66">D41-E41</f>
        <v>530.75</v>
      </c>
      <c r="G41" s="20" t="s">
        <v>907</v>
      </c>
      <c r="H41" s="256"/>
      <c r="I41" s="256"/>
      <c r="J41" s="20"/>
      <c r="L41" s="2"/>
    </row>
    <row r="42" spans="1:12" ht="22.5">
      <c r="A42" s="241"/>
      <c r="B42" s="20" t="s">
        <v>901</v>
      </c>
      <c r="C42" s="20" t="s">
        <v>743</v>
      </c>
      <c r="D42" s="121">
        <v>17150</v>
      </c>
      <c r="E42" s="121">
        <v>17150</v>
      </c>
      <c r="F42" s="121">
        <f t="shared" si="2"/>
        <v>0</v>
      </c>
      <c r="G42" s="20" t="s">
        <v>907</v>
      </c>
      <c r="H42" s="256"/>
      <c r="I42" s="256"/>
      <c r="J42" s="20"/>
      <c r="L42" s="2"/>
    </row>
    <row r="43" spans="1:12" ht="22.5">
      <c r="A43" s="241"/>
      <c r="B43" s="20" t="s">
        <v>902</v>
      </c>
      <c r="C43" s="20" t="s">
        <v>743</v>
      </c>
      <c r="D43" s="121">
        <v>49800</v>
      </c>
      <c r="E43" s="121">
        <v>47808</v>
      </c>
      <c r="F43" s="121">
        <f t="shared" si="2"/>
        <v>1992</v>
      </c>
      <c r="G43" s="20" t="s">
        <v>907</v>
      </c>
      <c r="H43" s="256"/>
      <c r="I43" s="256"/>
      <c r="J43" s="20"/>
      <c r="L43" s="2"/>
    </row>
    <row r="44" spans="1:12" ht="22.5">
      <c r="A44" s="241"/>
      <c r="B44" s="20" t="s">
        <v>903</v>
      </c>
      <c r="C44" s="20" t="s">
        <v>743</v>
      </c>
      <c r="D44" s="121">
        <v>340600</v>
      </c>
      <c r="E44" s="121">
        <v>286104</v>
      </c>
      <c r="F44" s="121">
        <f t="shared" si="2"/>
        <v>54496</v>
      </c>
      <c r="G44" s="20" t="s">
        <v>908</v>
      </c>
      <c r="H44" s="256"/>
      <c r="I44" s="256"/>
      <c r="J44" s="20"/>
      <c r="L44" s="2"/>
    </row>
    <row r="45" spans="1:12" ht="22.5">
      <c r="A45" s="225"/>
      <c r="B45" s="20" t="s">
        <v>904</v>
      </c>
      <c r="C45" s="20" t="s">
        <v>743</v>
      </c>
      <c r="D45" s="121">
        <v>218900</v>
      </c>
      <c r="E45" s="121">
        <v>217805.5</v>
      </c>
      <c r="F45" s="121">
        <f t="shared" si="2"/>
        <v>1094.5</v>
      </c>
      <c r="G45" s="20" t="s">
        <v>909</v>
      </c>
      <c r="H45" s="257"/>
      <c r="I45" s="257"/>
      <c r="J45" s="20"/>
      <c r="L45" s="2"/>
    </row>
    <row r="46" spans="1:12" ht="33.75">
      <c r="A46" s="7">
        <v>8</v>
      </c>
      <c r="B46" s="20" t="s">
        <v>877</v>
      </c>
      <c r="C46" s="20" t="s">
        <v>584</v>
      </c>
      <c r="D46" s="121">
        <v>5850000</v>
      </c>
      <c r="E46" s="121">
        <v>5850000</v>
      </c>
      <c r="F46" s="121">
        <f t="shared" si="2"/>
        <v>0</v>
      </c>
      <c r="G46" s="20" t="s">
        <v>137</v>
      </c>
      <c r="H46" s="20" t="s">
        <v>878</v>
      </c>
      <c r="I46" s="18" t="s">
        <v>860</v>
      </c>
      <c r="J46" s="20"/>
      <c r="L46" s="2"/>
    </row>
    <row r="47" spans="1:12" ht="45">
      <c r="A47" s="7">
        <v>9</v>
      </c>
      <c r="B47" s="20" t="s">
        <v>894</v>
      </c>
      <c r="C47" s="20" t="s">
        <v>895</v>
      </c>
      <c r="D47" s="121">
        <v>581152</v>
      </c>
      <c r="E47" s="121">
        <v>581152</v>
      </c>
      <c r="F47" s="121">
        <f t="shared" si="2"/>
        <v>0</v>
      </c>
      <c r="G47" s="20" t="s">
        <v>921</v>
      </c>
      <c r="H47" s="20" t="s">
        <v>896</v>
      </c>
      <c r="I47" s="18" t="s">
        <v>860</v>
      </c>
      <c r="J47" s="20"/>
      <c r="L47" s="2"/>
    </row>
    <row r="48" spans="1:12" ht="56.25">
      <c r="A48" s="7">
        <v>10</v>
      </c>
      <c r="B48" s="20" t="s">
        <v>915</v>
      </c>
      <c r="C48" s="20" t="s">
        <v>525</v>
      </c>
      <c r="D48" s="121">
        <v>1200000</v>
      </c>
      <c r="E48" s="242" t="s">
        <v>939</v>
      </c>
      <c r="F48" s="243"/>
      <c r="G48" s="244"/>
      <c r="H48" s="20" t="s">
        <v>916</v>
      </c>
      <c r="I48" s="128" t="s">
        <v>940</v>
      </c>
      <c r="J48" s="20"/>
      <c r="L48" s="2"/>
    </row>
    <row r="49" spans="1:12" ht="33.75">
      <c r="A49" s="7">
        <v>11</v>
      </c>
      <c r="B49" s="20" t="s">
        <v>922</v>
      </c>
      <c r="C49" s="20" t="s">
        <v>523</v>
      </c>
      <c r="D49" s="121">
        <v>2710000</v>
      </c>
      <c r="E49" s="122">
        <v>1828450</v>
      </c>
      <c r="F49" s="121">
        <f t="shared" si="2"/>
        <v>881550</v>
      </c>
      <c r="G49" s="20" t="s">
        <v>962</v>
      </c>
      <c r="H49" s="20" t="s">
        <v>923</v>
      </c>
      <c r="I49" s="18"/>
      <c r="J49" s="20"/>
      <c r="L49" s="2"/>
    </row>
    <row r="50" spans="1:12" ht="123.75">
      <c r="A50" s="7">
        <v>12</v>
      </c>
      <c r="B50" s="20" t="s">
        <v>951</v>
      </c>
      <c r="C50" s="20" t="s">
        <v>523</v>
      </c>
      <c r="D50" s="121">
        <v>2389074</v>
      </c>
      <c r="E50" s="121">
        <v>2389074</v>
      </c>
      <c r="F50" s="121">
        <f t="shared" si="2"/>
        <v>0</v>
      </c>
      <c r="G50" s="20" t="s">
        <v>964</v>
      </c>
      <c r="H50" s="20" t="s">
        <v>952</v>
      </c>
      <c r="I50" s="18" t="s">
        <v>965</v>
      </c>
      <c r="J50" s="20"/>
      <c r="L50" s="2"/>
    </row>
    <row r="51" spans="1:12" ht="33.75">
      <c r="A51" s="7">
        <v>13</v>
      </c>
      <c r="B51" s="20" t="s">
        <v>955</v>
      </c>
      <c r="C51" s="20" t="s">
        <v>525</v>
      </c>
      <c r="D51" s="121">
        <v>680000</v>
      </c>
      <c r="E51" s="122">
        <v>231200</v>
      </c>
      <c r="F51" s="122">
        <f t="shared" si="2"/>
        <v>448800</v>
      </c>
      <c r="G51" s="20" t="s">
        <v>979</v>
      </c>
      <c r="H51" s="20" t="s">
        <v>956</v>
      </c>
      <c r="I51" s="18" t="s">
        <v>709</v>
      </c>
      <c r="J51" s="20"/>
      <c r="L51" s="2"/>
    </row>
    <row r="52" spans="1:12" ht="22.5" customHeight="1">
      <c r="A52" s="224">
        <v>14</v>
      </c>
      <c r="B52" s="264" t="s">
        <v>957</v>
      </c>
      <c r="C52" s="265"/>
      <c r="D52" s="265"/>
      <c r="E52" s="265"/>
      <c r="F52" s="265"/>
      <c r="G52" s="265"/>
      <c r="H52" s="265"/>
      <c r="I52" s="266"/>
      <c r="J52" s="20"/>
      <c r="L52" s="2"/>
    </row>
    <row r="53" spans="1:12" ht="33.75" customHeight="1">
      <c r="A53" s="241"/>
      <c r="B53" s="20" t="s">
        <v>980</v>
      </c>
      <c r="C53" s="20" t="s">
        <v>525</v>
      </c>
      <c r="D53" s="121">
        <v>2042724</v>
      </c>
      <c r="E53" s="121">
        <v>2042724</v>
      </c>
      <c r="F53" s="122">
        <f t="shared" si="2"/>
        <v>0</v>
      </c>
      <c r="G53" s="20" t="s">
        <v>988</v>
      </c>
      <c r="H53" s="261" t="s">
        <v>958</v>
      </c>
      <c r="I53" s="261" t="s">
        <v>693</v>
      </c>
      <c r="J53" s="20"/>
      <c r="L53" s="2"/>
    </row>
    <row r="54" spans="1:12" ht="12.75">
      <c r="A54" s="241"/>
      <c r="B54" s="20" t="s">
        <v>981</v>
      </c>
      <c r="C54" s="20" t="s">
        <v>525</v>
      </c>
      <c r="D54" s="121">
        <v>973940.8</v>
      </c>
      <c r="E54" s="121">
        <v>973940.8</v>
      </c>
      <c r="F54" s="122">
        <f t="shared" si="2"/>
        <v>0</v>
      </c>
      <c r="G54" s="20" t="s">
        <v>988</v>
      </c>
      <c r="H54" s="262"/>
      <c r="I54" s="262"/>
      <c r="J54" s="20"/>
      <c r="L54" s="2"/>
    </row>
    <row r="55" spans="1:12" ht="22.5">
      <c r="A55" s="241"/>
      <c r="B55" s="20" t="s">
        <v>982</v>
      </c>
      <c r="C55" s="20" t="s">
        <v>525</v>
      </c>
      <c r="D55" s="121">
        <v>582000</v>
      </c>
      <c r="E55" s="252" t="s">
        <v>986</v>
      </c>
      <c r="F55" s="253"/>
      <c r="G55" s="254"/>
      <c r="H55" s="262"/>
      <c r="I55" s="262"/>
      <c r="J55" s="20"/>
      <c r="L55" s="2"/>
    </row>
    <row r="56" spans="1:12" ht="12.75">
      <c r="A56" s="241"/>
      <c r="B56" s="20" t="s">
        <v>983</v>
      </c>
      <c r="C56" s="20" t="s">
        <v>525</v>
      </c>
      <c r="D56" s="121">
        <v>837250</v>
      </c>
      <c r="E56" s="121">
        <v>540026.25</v>
      </c>
      <c r="F56" s="122">
        <f t="shared" si="2"/>
        <v>297223.75</v>
      </c>
      <c r="G56" s="20" t="s">
        <v>897</v>
      </c>
      <c r="H56" s="262"/>
      <c r="I56" s="262"/>
      <c r="J56" s="20"/>
      <c r="L56" s="2"/>
    </row>
    <row r="57" spans="1:12" ht="12.75">
      <c r="A57" s="241"/>
      <c r="B57" s="20" t="s">
        <v>984</v>
      </c>
      <c r="C57" s="20" t="s">
        <v>525</v>
      </c>
      <c r="D57" s="121">
        <v>123590</v>
      </c>
      <c r="E57" s="129">
        <v>123590</v>
      </c>
      <c r="F57" s="129">
        <f t="shared" si="2"/>
        <v>0</v>
      </c>
      <c r="G57" s="20" t="s">
        <v>988</v>
      </c>
      <c r="H57" s="262"/>
      <c r="I57" s="262"/>
      <c r="J57" s="20"/>
      <c r="L57" s="2"/>
    </row>
    <row r="58" spans="1:12" ht="22.5">
      <c r="A58" s="225"/>
      <c r="B58" s="20" t="s">
        <v>985</v>
      </c>
      <c r="C58" s="20" t="s">
        <v>525</v>
      </c>
      <c r="D58" s="121">
        <v>377590</v>
      </c>
      <c r="E58" s="129">
        <v>219002.2</v>
      </c>
      <c r="F58" s="129">
        <f t="shared" si="2"/>
        <v>158587.8</v>
      </c>
      <c r="G58" s="20" t="s">
        <v>987</v>
      </c>
      <c r="H58" s="263"/>
      <c r="I58" s="263"/>
      <c r="J58" s="20"/>
      <c r="L58" s="2"/>
    </row>
    <row r="59" spans="1:12" ht="33.75">
      <c r="A59" s="7">
        <v>15</v>
      </c>
      <c r="B59" s="20" t="s">
        <v>959</v>
      </c>
      <c r="C59" s="20" t="s">
        <v>525</v>
      </c>
      <c r="D59" s="121">
        <v>1452807</v>
      </c>
      <c r="E59" s="121">
        <v>1452807</v>
      </c>
      <c r="F59" s="129">
        <f t="shared" si="2"/>
        <v>0</v>
      </c>
      <c r="G59" s="20" t="s">
        <v>989</v>
      </c>
      <c r="H59" s="20" t="s">
        <v>960</v>
      </c>
      <c r="I59" s="18"/>
      <c r="J59" s="20"/>
      <c r="L59" s="2"/>
    </row>
    <row r="60" spans="1:12" ht="33.75">
      <c r="A60" s="7">
        <v>16</v>
      </c>
      <c r="B60" s="20" t="s">
        <v>961</v>
      </c>
      <c r="C60" s="20" t="s">
        <v>525</v>
      </c>
      <c r="D60" s="121">
        <v>1200000</v>
      </c>
      <c r="E60" s="121">
        <v>1200000</v>
      </c>
      <c r="F60" s="129">
        <f t="shared" si="2"/>
        <v>0</v>
      </c>
      <c r="G60" s="20" t="s">
        <v>987</v>
      </c>
      <c r="H60" s="20" t="s">
        <v>969</v>
      </c>
      <c r="I60" s="18" t="s">
        <v>644</v>
      </c>
      <c r="J60" s="20"/>
      <c r="L60" s="2"/>
    </row>
    <row r="61" spans="1:12" ht="33.75">
      <c r="A61" s="7">
        <v>17</v>
      </c>
      <c r="B61" s="20" t="s">
        <v>966</v>
      </c>
      <c r="C61" s="20" t="s">
        <v>967</v>
      </c>
      <c r="D61" s="121">
        <v>101484510</v>
      </c>
      <c r="E61" s="122">
        <v>91336059</v>
      </c>
      <c r="F61" s="122">
        <f t="shared" si="2"/>
        <v>10148451</v>
      </c>
      <c r="G61" s="20" t="s">
        <v>990</v>
      </c>
      <c r="H61" s="20" t="s">
        <v>968</v>
      </c>
      <c r="I61" s="130" t="s">
        <v>630</v>
      </c>
      <c r="J61" s="20"/>
      <c r="L61" s="2"/>
    </row>
    <row r="62" spans="1:12" ht="33.75">
      <c r="A62" s="7">
        <v>18</v>
      </c>
      <c r="B62" s="20" t="s">
        <v>970</v>
      </c>
      <c r="C62" s="20" t="s">
        <v>525</v>
      </c>
      <c r="D62" s="121">
        <v>1163681</v>
      </c>
      <c r="E62" s="122">
        <v>812744</v>
      </c>
      <c r="F62" s="122">
        <f t="shared" si="2"/>
        <v>350937</v>
      </c>
      <c r="G62" s="20" t="s">
        <v>991</v>
      </c>
      <c r="H62" s="20" t="s">
        <v>971</v>
      </c>
      <c r="I62" s="18"/>
      <c r="J62" s="20"/>
      <c r="L62" s="2"/>
    </row>
    <row r="63" spans="1:12" ht="33.75">
      <c r="A63" s="7">
        <v>19</v>
      </c>
      <c r="B63" s="20" t="s">
        <v>972</v>
      </c>
      <c r="C63" s="20" t="s">
        <v>967</v>
      </c>
      <c r="D63" s="121">
        <v>193224660</v>
      </c>
      <c r="E63" s="122">
        <v>186216021.7</v>
      </c>
      <c r="F63" s="122">
        <f t="shared" si="2"/>
        <v>7008638.300000012</v>
      </c>
      <c r="G63" s="20" t="s">
        <v>992</v>
      </c>
      <c r="H63" s="20" t="s">
        <v>973</v>
      </c>
      <c r="I63" s="18"/>
      <c r="J63" s="20"/>
      <c r="L63" s="2"/>
    </row>
    <row r="64" spans="1:12" ht="33.75">
      <c r="A64" s="7">
        <v>20</v>
      </c>
      <c r="B64" s="5" t="s">
        <v>995</v>
      </c>
      <c r="C64" s="5" t="s">
        <v>584</v>
      </c>
      <c r="D64" s="117">
        <v>14450000</v>
      </c>
      <c r="E64" s="119">
        <v>14377750</v>
      </c>
      <c r="F64" s="119">
        <f t="shared" si="2"/>
        <v>72250</v>
      </c>
      <c r="G64" s="5" t="s">
        <v>144</v>
      </c>
      <c r="H64" s="5" t="s">
        <v>996</v>
      </c>
      <c r="I64" s="6" t="s">
        <v>630</v>
      </c>
      <c r="J64" s="20"/>
      <c r="L64" s="2"/>
    </row>
    <row r="65" spans="1:12" ht="112.5">
      <c r="A65" s="7">
        <v>21</v>
      </c>
      <c r="B65" s="5" t="s">
        <v>1028</v>
      </c>
      <c r="C65" s="5" t="s">
        <v>1029</v>
      </c>
      <c r="D65" s="117">
        <v>519859.64</v>
      </c>
      <c r="E65" s="119">
        <v>479560.34</v>
      </c>
      <c r="F65" s="119">
        <f t="shared" si="2"/>
        <v>40299.29999999999</v>
      </c>
      <c r="G65" s="5" t="s">
        <v>1037</v>
      </c>
      <c r="H65" s="5" t="s">
        <v>1030</v>
      </c>
      <c r="I65" s="6" t="s">
        <v>1036</v>
      </c>
      <c r="J65" s="20"/>
      <c r="L65" s="2"/>
    </row>
    <row r="66" spans="1:12" ht="78.75">
      <c r="A66" s="7">
        <v>22</v>
      </c>
      <c r="B66" s="5" t="s">
        <v>1039</v>
      </c>
      <c r="C66" s="5" t="s">
        <v>1040</v>
      </c>
      <c r="D66" s="117">
        <v>550000</v>
      </c>
      <c r="E66" s="119">
        <v>550000</v>
      </c>
      <c r="F66" s="119">
        <f t="shared" si="2"/>
        <v>0</v>
      </c>
      <c r="G66" s="5" t="s">
        <v>1085</v>
      </c>
      <c r="H66" s="5" t="s">
        <v>1041</v>
      </c>
      <c r="I66" s="124" t="s">
        <v>1086</v>
      </c>
      <c r="J66" s="20"/>
      <c r="L66" s="2"/>
    </row>
    <row r="67" spans="1:12" ht="33.75">
      <c r="A67" s="7">
        <v>23</v>
      </c>
      <c r="B67" s="5" t="s">
        <v>1083</v>
      </c>
      <c r="C67" s="5" t="s">
        <v>1084</v>
      </c>
      <c r="D67" s="117">
        <v>631000</v>
      </c>
      <c r="E67" s="119">
        <v>631000</v>
      </c>
      <c r="F67" s="119">
        <f>D67-E67</f>
        <v>0</v>
      </c>
      <c r="G67" s="5" t="s">
        <v>126</v>
      </c>
      <c r="H67" s="5" t="s">
        <v>1087</v>
      </c>
      <c r="I67" s="6" t="s">
        <v>632</v>
      </c>
      <c r="J67" s="20"/>
      <c r="L67" s="2"/>
    </row>
    <row r="68" spans="1:12" ht="33.75">
      <c r="A68" s="7">
        <v>24</v>
      </c>
      <c r="B68" s="5" t="s">
        <v>1088</v>
      </c>
      <c r="C68" s="5" t="s">
        <v>1084</v>
      </c>
      <c r="D68" s="117">
        <v>1580000</v>
      </c>
      <c r="E68" s="245" t="s">
        <v>1130</v>
      </c>
      <c r="F68" s="246"/>
      <c r="G68" s="247"/>
      <c r="H68" s="5" t="s">
        <v>1112</v>
      </c>
      <c r="I68" s="6" t="s">
        <v>1096</v>
      </c>
      <c r="J68" s="20"/>
      <c r="L68" s="2"/>
    </row>
    <row r="69" spans="1:12" ht="33.75">
      <c r="A69" s="7">
        <v>25</v>
      </c>
      <c r="B69" s="5" t="s">
        <v>1104</v>
      </c>
      <c r="C69" s="5" t="s">
        <v>1007</v>
      </c>
      <c r="D69" s="117">
        <v>5838000</v>
      </c>
      <c r="E69" s="119">
        <v>5808810</v>
      </c>
      <c r="F69" s="119">
        <f>D69-E69</f>
        <v>29190</v>
      </c>
      <c r="G69" s="5" t="s">
        <v>1113</v>
      </c>
      <c r="H69" s="5" t="s">
        <v>1105</v>
      </c>
      <c r="I69" s="6" t="s">
        <v>1114</v>
      </c>
      <c r="J69" s="20"/>
      <c r="L69" s="2"/>
    </row>
    <row r="70" spans="1:12" ht="33.75">
      <c r="A70" s="7">
        <v>26</v>
      </c>
      <c r="B70" s="5" t="s">
        <v>1107</v>
      </c>
      <c r="C70" s="5" t="s">
        <v>525</v>
      </c>
      <c r="D70" s="117">
        <v>3141805.7</v>
      </c>
      <c r="E70" s="245" t="s">
        <v>1130</v>
      </c>
      <c r="F70" s="246"/>
      <c r="G70" s="247"/>
      <c r="H70" s="5" t="s">
        <v>1108</v>
      </c>
      <c r="I70" s="6" t="s">
        <v>1096</v>
      </c>
      <c r="J70" s="20"/>
      <c r="L70" s="2"/>
    </row>
    <row r="71" spans="1:12" ht="12.75">
      <c r="A71" s="7">
        <v>27</v>
      </c>
      <c r="B71" s="5"/>
      <c r="C71" s="5"/>
      <c r="D71" s="117"/>
      <c r="E71" s="119"/>
      <c r="F71" s="119"/>
      <c r="G71" s="5"/>
      <c r="H71" s="5"/>
      <c r="I71" s="6"/>
      <c r="J71" s="20"/>
      <c r="L71" s="2"/>
    </row>
    <row r="72" spans="1:12" ht="12.75">
      <c r="A72" s="6"/>
      <c r="B72" s="10" t="s">
        <v>54</v>
      </c>
      <c r="C72" s="10"/>
      <c r="D72" s="118">
        <f>SUM(D12:D70)</f>
        <v>352757704.24999994</v>
      </c>
      <c r="E72" s="118">
        <f>SUM(E12:E69)</f>
        <v>325579652.04999995</v>
      </c>
      <c r="F72" s="118">
        <f>SUM(F12:F69)</f>
        <v>20508773.880000014</v>
      </c>
      <c r="G72" s="5"/>
      <c r="H72" s="16" t="s">
        <v>405</v>
      </c>
      <c r="I72" s="16"/>
      <c r="J72" s="5"/>
      <c r="L72" s="2"/>
    </row>
    <row r="73" spans="1:12" ht="15" customHeight="1">
      <c r="A73" s="226" t="s">
        <v>52</v>
      </c>
      <c r="B73" s="227"/>
      <c r="C73" s="227"/>
      <c r="D73" s="227"/>
      <c r="E73" s="227"/>
      <c r="F73" s="227"/>
      <c r="G73" s="227"/>
      <c r="H73" s="227"/>
      <c r="I73" s="227"/>
      <c r="J73" s="228"/>
      <c r="L73" s="2"/>
    </row>
    <row r="74" spans="1:12" s="14" customFormat="1" ht="22.5">
      <c r="A74" s="18">
        <v>1</v>
      </c>
      <c r="B74" s="18" t="s">
        <v>742</v>
      </c>
      <c r="C74" s="23" t="s">
        <v>743</v>
      </c>
      <c r="D74" s="115">
        <v>238175</v>
      </c>
      <c r="E74" s="121">
        <v>236515</v>
      </c>
      <c r="F74" s="122">
        <f>D74-E74</f>
        <v>1660</v>
      </c>
      <c r="G74" s="18" t="s">
        <v>217</v>
      </c>
      <c r="H74" s="6" t="s">
        <v>744</v>
      </c>
      <c r="I74" s="6" t="s">
        <v>644</v>
      </c>
      <c r="J74" s="18"/>
      <c r="K74" s="12"/>
      <c r="L74" s="13"/>
    </row>
    <row r="75" spans="1:12" s="14" customFormat="1" ht="22.5">
      <c r="A75" s="18">
        <v>2</v>
      </c>
      <c r="B75" s="18" t="s">
        <v>745</v>
      </c>
      <c r="C75" s="23" t="s">
        <v>743</v>
      </c>
      <c r="D75" s="115">
        <v>327866</v>
      </c>
      <c r="E75" s="121">
        <v>327121</v>
      </c>
      <c r="F75" s="122">
        <f aca="true" t="shared" si="3" ref="F75:F149">D75-E75</f>
        <v>745</v>
      </c>
      <c r="G75" s="18" t="s">
        <v>217</v>
      </c>
      <c r="H75" s="6" t="s">
        <v>746</v>
      </c>
      <c r="I75" s="6" t="s">
        <v>644</v>
      </c>
      <c r="J75" s="18"/>
      <c r="K75" s="12"/>
      <c r="L75" s="13"/>
    </row>
    <row r="76" spans="1:12" s="14" customFormat="1" ht="33.75">
      <c r="A76" s="18">
        <v>3</v>
      </c>
      <c r="B76" s="18" t="s">
        <v>747</v>
      </c>
      <c r="C76" s="23" t="s">
        <v>743</v>
      </c>
      <c r="D76" s="115">
        <v>469590</v>
      </c>
      <c r="E76" s="121">
        <v>469590</v>
      </c>
      <c r="F76" s="122">
        <f t="shared" si="3"/>
        <v>0</v>
      </c>
      <c r="G76" s="18" t="s">
        <v>217</v>
      </c>
      <c r="H76" s="6" t="s">
        <v>746</v>
      </c>
      <c r="I76" s="6" t="s">
        <v>769</v>
      </c>
      <c r="J76" s="18"/>
      <c r="K76" s="12"/>
      <c r="L76" s="13"/>
    </row>
    <row r="77" spans="1:12" s="14" customFormat="1" ht="33.75">
      <c r="A77" s="18">
        <v>4</v>
      </c>
      <c r="B77" s="18" t="s">
        <v>748</v>
      </c>
      <c r="C77" s="23" t="s">
        <v>743</v>
      </c>
      <c r="D77" s="115">
        <v>455517</v>
      </c>
      <c r="E77" s="121">
        <v>451267</v>
      </c>
      <c r="F77" s="122">
        <f t="shared" si="3"/>
        <v>4250</v>
      </c>
      <c r="G77" s="18" t="s">
        <v>771</v>
      </c>
      <c r="H77" s="6" t="s">
        <v>751</v>
      </c>
      <c r="I77" s="105" t="s">
        <v>770</v>
      </c>
      <c r="J77" s="18"/>
      <c r="K77" s="12"/>
      <c r="L77" s="13"/>
    </row>
    <row r="78" spans="1:12" s="14" customFormat="1" ht="33.75">
      <c r="A78" s="18">
        <v>5</v>
      </c>
      <c r="B78" s="18" t="s">
        <v>749</v>
      </c>
      <c r="C78" s="19" t="s">
        <v>743</v>
      </c>
      <c r="D78" s="120">
        <v>398250</v>
      </c>
      <c r="E78" s="121">
        <v>398250</v>
      </c>
      <c r="F78" s="122">
        <f t="shared" si="3"/>
        <v>0</v>
      </c>
      <c r="G78" s="18" t="s">
        <v>217</v>
      </c>
      <c r="H78" s="18" t="s">
        <v>768</v>
      </c>
      <c r="I78" s="105" t="s">
        <v>772</v>
      </c>
      <c r="J78" s="18"/>
      <c r="K78" s="12"/>
      <c r="L78" s="13"/>
    </row>
    <row r="79" spans="1:12" s="14" customFormat="1" ht="33.75">
      <c r="A79" s="18">
        <v>6</v>
      </c>
      <c r="B79" s="18" t="s">
        <v>750</v>
      </c>
      <c r="C79" s="19" t="s">
        <v>743</v>
      </c>
      <c r="D79" s="120">
        <v>406203</v>
      </c>
      <c r="E79" s="121">
        <v>381745</v>
      </c>
      <c r="F79" s="122">
        <f t="shared" si="3"/>
        <v>24458</v>
      </c>
      <c r="G79" s="18" t="s">
        <v>784</v>
      </c>
      <c r="H79" s="18" t="s">
        <v>751</v>
      </c>
      <c r="I79" s="18" t="s">
        <v>785</v>
      </c>
      <c r="J79" s="18"/>
      <c r="K79" s="12"/>
      <c r="L79" s="13"/>
    </row>
    <row r="80" spans="1:12" s="14" customFormat="1" ht="22.5">
      <c r="A80" s="18">
        <v>7</v>
      </c>
      <c r="B80" s="18" t="s">
        <v>752</v>
      </c>
      <c r="C80" s="23" t="s">
        <v>584</v>
      </c>
      <c r="D80" s="115">
        <v>330000</v>
      </c>
      <c r="E80" s="121">
        <v>328000</v>
      </c>
      <c r="F80" s="122">
        <f t="shared" si="3"/>
        <v>2000</v>
      </c>
      <c r="G80" s="18" t="s">
        <v>767</v>
      </c>
      <c r="H80" s="6" t="s">
        <v>751</v>
      </c>
      <c r="I80" s="6" t="s">
        <v>644</v>
      </c>
      <c r="J80" s="18"/>
      <c r="K80" s="12"/>
      <c r="L80" s="13"/>
    </row>
    <row r="81" spans="1:12" s="14" customFormat="1" ht="33.75">
      <c r="A81" s="18">
        <v>8</v>
      </c>
      <c r="B81" s="18" t="s">
        <v>763</v>
      </c>
      <c r="C81" s="23" t="s">
        <v>743</v>
      </c>
      <c r="D81" s="115">
        <v>95082</v>
      </c>
      <c r="E81" s="121">
        <v>80168.5</v>
      </c>
      <c r="F81" s="122">
        <f t="shared" si="3"/>
        <v>14913.5</v>
      </c>
      <c r="G81" s="18" t="s">
        <v>105</v>
      </c>
      <c r="H81" s="6" t="s">
        <v>764</v>
      </c>
      <c r="I81" s="6" t="s">
        <v>630</v>
      </c>
      <c r="J81" s="18"/>
      <c r="K81" s="12"/>
      <c r="L81" s="13"/>
    </row>
    <row r="82" spans="1:12" s="14" customFormat="1" ht="22.5">
      <c r="A82" s="18">
        <v>9</v>
      </c>
      <c r="B82" s="18" t="s">
        <v>765</v>
      </c>
      <c r="C82" s="23" t="s">
        <v>743</v>
      </c>
      <c r="D82" s="115">
        <v>186994</v>
      </c>
      <c r="E82" s="121">
        <v>179829.4</v>
      </c>
      <c r="F82" s="122">
        <f t="shared" si="3"/>
        <v>7164.600000000006</v>
      </c>
      <c r="G82" s="18" t="s">
        <v>781</v>
      </c>
      <c r="H82" s="6" t="s">
        <v>764</v>
      </c>
      <c r="I82" s="6" t="s">
        <v>630</v>
      </c>
      <c r="J82" s="18"/>
      <c r="K82" s="12"/>
      <c r="L82" s="13"/>
    </row>
    <row r="83" spans="1:12" s="14" customFormat="1" ht="33.75">
      <c r="A83" s="18">
        <v>10</v>
      </c>
      <c r="B83" s="18" t="s">
        <v>766</v>
      </c>
      <c r="C83" s="23" t="s">
        <v>743</v>
      </c>
      <c r="D83" s="115">
        <v>165472.62</v>
      </c>
      <c r="E83" s="258" t="s">
        <v>796</v>
      </c>
      <c r="F83" s="259"/>
      <c r="G83" s="260"/>
      <c r="H83" s="6" t="s">
        <v>787</v>
      </c>
      <c r="I83" s="6">
        <v>0</v>
      </c>
      <c r="J83" s="18"/>
      <c r="K83" s="12"/>
      <c r="L83" s="13"/>
    </row>
    <row r="84" spans="1:12" s="14" customFormat="1" ht="22.5">
      <c r="A84" s="18">
        <v>11</v>
      </c>
      <c r="B84" s="18" t="s">
        <v>537</v>
      </c>
      <c r="C84" s="23" t="s">
        <v>523</v>
      </c>
      <c r="D84" s="115">
        <v>275000</v>
      </c>
      <c r="E84" s="121">
        <v>240380</v>
      </c>
      <c r="F84" s="122">
        <f t="shared" si="3"/>
        <v>34620</v>
      </c>
      <c r="G84" s="18" t="s">
        <v>788</v>
      </c>
      <c r="H84" s="6" t="s">
        <v>802</v>
      </c>
      <c r="I84" s="6" t="s">
        <v>630</v>
      </c>
      <c r="J84" s="18"/>
      <c r="K84" s="12"/>
      <c r="L84" s="13"/>
    </row>
    <row r="85" spans="1:12" s="14" customFormat="1" ht="22.5">
      <c r="A85" s="18">
        <v>12</v>
      </c>
      <c r="B85" s="18" t="s">
        <v>782</v>
      </c>
      <c r="C85" s="23" t="s">
        <v>783</v>
      </c>
      <c r="D85" s="115">
        <v>345967.25</v>
      </c>
      <c r="E85" s="121">
        <v>330026.8</v>
      </c>
      <c r="F85" s="122">
        <f t="shared" si="3"/>
        <v>15940.450000000012</v>
      </c>
      <c r="G85" s="18" t="s">
        <v>789</v>
      </c>
      <c r="H85" s="6" t="s">
        <v>786</v>
      </c>
      <c r="I85" s="6" t="s">
        <v>644</v>
      </c>
      <c r="J85" s="18"/>
      <c r="K85" s="12"/>
      <c r="L85" s="13"/>
    </row>
    <row r="86" spans="1:12" s="14" customFormat="1" ht="22.5">
      <c r="A86" s="18">
        <v>13</v>
      </c>
      <c r="B86" s="18" t="s">
        <v>797</v>
      </c>
      <c r="C86" s="23" t="s">
        <v>523</v>
      </c>
      <c r="D86" s="115">
        <v>116615</v>
      </c>
      <c r="E86" s="121">
        <v>110000</v>
      </c>
      <c r="F86" s="122">
        <f t="shared" si="3"/>
        <v>6615</v>
      </c>
      <c r="G86" s="18" t="s">
        <v>805</v>
      </c>
      <c r="H86" s="6" t="s">
        <v>795</v>
      </c>
      <c r="I86" s="6" t="s">
        <v>644</v>
      </c>
      <c r="J86" s="18"/>
      <c r="K86" s="12"/>
      <c r="L86" s="13"/>
    </row>
    <row r="87" spans="1:12" s="14" customFormat="1" ht="33.75">
      <c r="A87" s="18">
        <v>14</v>
      </c>
      <c r="B87" s="18" t="s">
        <v>798</v>
      </c>
      <c r="C87" s="23" t="s">
        <v>523</v>
      </c>
      <c r="D87" s="115">
        <v>311655</v>
      </c>
      <c r="E87" s="121">
        <v>188489</v>
      </c>
      <c r="F87" s="122">
        <f t="shared" si="3"/>
        <v>123166</v>
      </c>
      <c r="G87" s="18" t="s">
        <v>809</v>
      </c>
      <c r="H87" s="6" t="s">
        <v>799</v>
      </c>
      <c r="I87" s="6" t="s">
        <v>644</v>
      </c>
      <c r="J87" s="18"/>
      <c r="K87" s="12"/>
      <c r="L87" s="13"/>
    </row>
    <row r="88" spans="1:12" s="14" customFormat="1" ht="22.5">
      <c r="A88" s="18">
        <v>15</v>
      </c>
      <c r="B88" s="6" t="s">
        <v>806</v>
      </c>
      <c r="C88" s="23" t="s">
        <v>584</v>
      </c>
      <c r="D88" s="115">
        <v>250000</v>
      </c>
      <c r="E88" s="121">
        <v>205000</v>
      </c>
      <c r="F88" s="122">
        <f t="shared" si="3"/>
        <v>45000</v>
      </c>
      <c r="G88" s="18" t="s">
        <v>840</v>
      </c>
      <c r="H88" s="6" t="s">
        <v>807</v>
      </c>
      <c r="I88" s="6" t="s">
        <v>709</v>
      </c>
      <c r="J88" s="18"/>
      <c r="K88" s="12"/>
      <c r="L88" s="13"/>
    </row>
    <row r="89" spans="1:12" s="14" customFormat="1" ht="22.5">
      <c r="A89" s="18">
        <v>16</v>
      </c>
      <c r="B89" s="6" t="s">
        <v>808</v>
      </c>
      <c r="C89" s="23" t="s">
        <v>783</v>
      </c>
      <c r="D89" s="115">
        <v>219000</v>
      </c>
      <c r="E89" s="121">
        <v>169736.8</v>
      </c>
      <c r="F89" s="122">
        <f t="shared" si="3"/>
        <v>49263.20000000001</v>
      </c>
      <c r="G89" s="18" t="s">
        <v>841</v>
      </c>
      <c r="H89" s="6" t="s">
        <v>807</v>
      </c>
      <c r="I89" s="6" t="s">
        <v>842</v>
      </c>
      <c r="J89" s="18"/>
      <c r="K89" s="12"/>
      <c r="L89" s="13"/>
    </row>
    <row r="90" spans="1:12" s="14" customFormat="1" ht="56.25">
      <c r="A90" s="18">
        <v>17</v>
      </c>
      <c r="B90" s="6" t="s">
        <v>803</v>
      </c>
      <c r="C90" s="23" t="s">
        <v>523</v>
      </c>
      <c r="D90" s="115">
        <v>500000</v>
      </c>
      <c r="E90" s="121">
        <v>325730.1</v>
      </c>
      <c r="F90" s="122">
        <f t="shared" si="3"/>
        <v>174269.90000000002</v>
      </c>
      <c r="G90" s="18" t="s">
        <v>846</v>
      </c>
      <c r="H90" s="6" t="s">
        <v>804</v>
      </c>
      <c r="I90" s="6" t="s">
        <v>847</v>
      </c>
      <c r="J90" s="18"/>
      <c r="K90" s="12"/>
      <c r="L90" s="13"/>
    </row>
    <row r="91" spans="1:12" s="14" customFormat="1" ht="33.75">
      <c r="A91" s="18">
        <v>18</v>
      </c>
      <c r="B91" s="6" t="s">
        <v>845</v>
      </c>
      <c r="C91" s="23" t="s">
        <v>523</v>
      </c>
      <c r="D91" s="115">
        <v>215000</v>
      </c>
      <c r="E91" s="121">
        <v>124320</v>
      </c>
      <c r="F91" s="122">
        <f t="shared" si="3"/>
        <v>90680</v>
      </c>
      <c r="G91" s="18" t="s">
        <v>849</v>
      </c>
      <c r="H91" s="6" t="s">
        <v>804</v>
      </c>
      <c r="I91" s="6" t="s">
        <v>848</v>
      </c>
      <c r="J91" s="18"/>
      <c r="K91" s="12"/>
      <c r="L91" s="13"/>
    </row>
    <row r="92" spans="1:12" s="14" customFormat="1" ht="78.75">
      <c r="A92" s="18">
        <v>19</v>
      </c>
      <c r="B92" s="6" t="s">
        <v>864</v>
      </c>
      <c r="C92" s="23" t="s">
        <v>523</v>
      </c>
      <c r="D92" s="115">
        <v>242593</v>
      </c>
      <c r="E92" s="121">
        <v>121856</v>
      </c>
      <c r="F92" s="122">
        <f t="shared" si="3"/>
        <v>120737</v>
      </c>
      <c r="G92" s="18" t="s">
        <v>879</v>
      </c>
      <c r="H92" s="6" t="s">
        <v>865</v>
      </c>
      <c r="I92" s="6" t="s">
        <v>880</v>
      </c>
      <c r="J92" s="18"/>
      <c r="K92" s="12"/>
      <c r="L92" s="13"/>
    </row>
    <row r="93" spans="1:12" s="14" customFormat="1" ht="22.5">
      <c r="A93" s="18">
        <v>20</v>
      </c>
      <c r="B93" s="6" t="s">
        <v>866</v>
      </c>
      <c r="C93" s="23" t="s">
        <v>523</v>
      </c>
      <c r="D93" s="115">
        <v>500000</v>
      </c>
      <c r="E93" s="252" t="s">
        <v>891</v>
      </c>
      <c r="F93" s="253"/>
      <c r="G93" s="254"/>
      <c r="H93" s="6" t="s">
        <v>882</v>
      </c>
      <c r="I93" s="6">
        <v>0</v>
      </c>
      <c r="J93" s="18"/>
      <c r="K93" s="12"/>
      <c r="L93" s="13"/>
    </row>
    <row r="94" spans="1:12" s="14" customFormat="1" ht="33.75">
      <c r="A94" s="18">
        <v>21</v>
      </c>
      <c r="B94" s="6" t="s">
        <v>868</v>
      </c>
      <c r="C94" s="23" t="s">
        <v>869</v>
      </c>
      <c r="D94" s="115">
        <v>282310</v>
      </c>
      <c r="E94" s="121">
        <v>220529.98</v>
      </c>
      <c r="F94" s="122">
        <f t="shared" si="3"/>
        <v>61780.01999999999</v>
      </c>
      <c r="G94" s="18" t="s">
        <v>881</v>
      </c>
      <c r="H94" s="6" t="s">
        <v>867</v>
      </c>
      <c r="I94" s="6" t="s">
        <v>709</v>
      </c>
      <c r="J94" s="18"/>
      <c r="K94" s="12"/>
      <c r="L94" s="13"/>
    </row>
    <row r="95" spans="1:12" s="14" customFormat="1" ht="22.5">
      <c r="A95" s="18">
        <v>22</v>
      </c>
      <c r="B95" s="6" t="s">
        <v>870</v>
      </c>
      <c r="C95" s="23" t="s">
        <v>869</v>
      </c>
      <c r="D95" s="115">
        <v>105400</v>
      </c>
      <c r="E95" s="121">
        <v>82123.2</v>
      </c>
      <c r="F95" s="122">
        <f t="shared" si="3"/>
        <v>23276.800000000003</v>
      </c>
      <c r="G95" s="18" t="s">
        <v>843</v>
      </c>
      <c r="H95" s="6" t="s">
        <v>871</v>
      </c>
      <c r="I95" s="6" t="s">
        <v>644</v>
      </c>
      <c r="J95" s="18"/>
      <c r="K95" s="12"/>
      <c r="L95" s="13"/>
    </row>
    <row r="96" spans="1:12" s="14" customFormat="1" ht="33.75">
      <c r="A96" s="18">
        <v>23</v>
      </c>
      <c r="B96" s="6" t="s">
        <v>872</v>
      </c>
      <c r="C96" s="23" t="s">
        <v>783</v>
      </c>
      <c r="D96" s="115">
        <v>80000</v>
      </c>
      <c r="E96" s="121">
        <v>79965.72</v>
      </c>
      <c r="F96" s="122">
        <f t="shared" si="3"/>
        <v>34.279999999998836</v>
      </c>
      <c r="G96" s="18" t="s">
        <v>789</v>
      </c>
      <c r="H96" s="6" t="s">
        <v>871</v>
      </c>
      <c r="I96" s="6" t="s">
        <v>644</v>
      </c>
      <c r="J96" s="18"/>
      <c r="K96" s="12"/>
      <c r="L96" s="13"/>
    </row>
    <row r="97" spans="1:12" s="14" customFormat="1" ht="112.5">
      <c r="A97" s="18">
        <v>24</v>
      </c>
      <c r="B97" s="6" t="s">
        <v>873</v>
      </c>
      <c r="C97" s="23" t="s">
        <v>523</v>
      </c>
      <c r="D97" s="115">
        <v>159008</v>
      </c>
      <c r="E97" s="121">
        <v>89259</v>
      </c>
      <c r="F97" s="122">
        <f t="shared" si="3"/>
        <v>69749</v>
      </c>
      <c r="G97" s="18" t="s">
        <v>889</v>
      </c>
      <c r="H97" s="6" t="s">
        <v>871</v>
      </c>
      <c r="I97" s="6" t="s">
        <v>890</v>
      </c>
      <c r="J97" s="18"/>
      <c r="K97" s="12"/>
      <c r="L97" s="13"/>
    </row>
    <row r="98" spans="1:12" s="14" customFormat="1" ht="22.5">
      <c r="A98" s="18">
        <v>25</v>
      </c>
      <c r="B98" s="6" t="s">
        <v>883</v>
      </c>
      <c r="C98" s="23" t="s">
        <v>783</v>
      </c>
      <c r="D98" s="115">
        <v>398000</v>
      </c>
      <c r="E98" s="121">
        <v>397900</v>
      </c>
      <c r="F98" s="122">
        <f t="shared" si="3"/>
        <v>100</v>
      </c>
      <c r="G98" s="18" t="s">
        <v>893</v>
      </c>
      <c r="H98" s="6" t="s">
        <v>884</v>
      </c>
      <c r="I98" s="6" t="s">
        <v>644</v>
      </c>
      <c r="J98" s="18"/>
      <c r="K98" s="12"/>
      <c r="L98" s="13"/>
    </row>
    <row r="99" spans="1:12" s="14" customFormat="1" ht="33.75">
      <c r="A99" s="18">
        <v>26</v>
      </c>
      <c r="B99" s="6" t="s">
        <v>885</v>
      </c>
      <c r="C99" s="23" t="s">
        <v>523</v>
      </c>
      <c r="D99" s="115">
        <v>500000</v>
      </c>
      <c r="E99" s="121">
        <v>497400</v>
      </c>
      <c r="F99" s="122">
        <f t="shared" si="3"/>
        <v>2600</v>
      </c>
      <c r="G99" s="18" t="s">
        <v>558</v>
      </c>
      <c r="H99" s="6" t="s">
        <v>888</v>
      </c>
      <c r="I99" s="6" t="s">
        <v>644</v>
      </c>
      <c r="J99" s="18"/>
      <c r="K99" s="12"/>
      <c r="L99" s="13"/>
    </row>
    <row r="100" spans="1:12" s="14" customFormat="1" ht="33.75">
      <c r="A100" s="18">
        <v>27</v>
      </c>
      <c r="B100" s="6" t="s">
        <v>886</v>
      </c>
      <c r="C100" s="23" t="s">
        <v>523</v>
      </c>
      <c r="D100" s="115">
        <v>300000</v>
      </c>
      <c r="E100" s="121">
        <v>227000</v>
      </c>
      <c r="F100" s="122">
        <f t="shared" si="3"/>
        <v>73000</v>
      </c>
      <c r="G100" s="18" t="s">
        <v>912</v>
      </c>
      <c r="H100" s="6" t="s">
        <v>887</v>
      </c>
      <c r="I100" s="6" t="s">
        <v>630</v>
      </c>
      <c r="J100" s="18"/>
      <c r="K100" s="12"/>
      <c r="L100" s="13"/>
    </row>
    <row r="101" spans="1:12" s="14" customFormat="1" ht="22.5">
      <c r="A101" s="18">
        <v>28</v>
      </c>
      <c r="B101" s="6" t="s">
        <v>910</v>
      </c>
      <c r="C101" s="23" t="s">
        <v>525</v>
      </c>
      <c r="D101" s="115">
        <v>90000</v>
      </c>
      <c r="E101" s="121">
        <v>64614</v>
      </c>
      <c r="F101" s="122">
        <f t="shared" si="3"/>
        <v>25386</v>
      </c>
      <c r="G101" s="18" t="s">
        <v>917</v>
      </c>
      <c r="H101" s="6" t="s">
        <v>911</v>
      </c>
      <c r="I101" s="6" t="s">
        <v>644</v>
      </c>
      <c r="J101" s="18"/>
      <c r="K101" s="12"/>
      <c r="L101" s="13"/>
    </row>
    <row r="102" spans="1:12" s="14" customFormat="1" ht="22.5">
      <c r="A102" s="18">
        <v>29</v>
      </c>
      <c r="B102" s="6" t="s">
        <v>913</v>
      </c>
      <c r="C102" s="23" t="s">
        <v>523</v>
      </c>
      <c r="D102" s="115">
        <v>360000</v>
      </c>
      <c r="E102" s="121">
        <v>342000</v>
      </c>
      <c r="F102" s="122">
        <f t="shared" si="3"/>
        <v>18000</v>
      </c>
      <c r="G102" s="18" t="s">
        <v>920</v>
      </c>
      <c r="H102" s="6" t="s">
        <v>914</v>
      </c>
      <c r="I102" s="6" t="s">
        <v>644</v>
      </c>
      <c r="J102" s="18"/>
      <c r="K102" s="12"/>
      <c r="L102" s="13"/>
    </row>
    <row r="103" spans="1:12" s="14" customFormat="1" ht="33.75">
      <c r="A103" s="18">
        <v>30</v>
      </c>
      <c r="B103" s="6" t="s">
        <v>945</v>
      </c>
      <c r="C103" s="23" t="s">
        <v>523</v>
      </c>
      <c r="D103" s="115">
        <v>84000</v>
      </c>
      <c r="E103" s="121">
        <v>84000</v>
      </c>
      <c r="F103" s="122">
        <f t="shared" si="3"/>
        <v>0</v>
      </c>
      <c r="G103" s="18" t="s">
        <v>944</v>
      </c>
      <c r="H103" s="6" t="s">
        <v>937</v>
      </c>
      <c r="I103" s="6" t="s">
        <v>632</v>
      </c>
      <c r="J103" s="18"/>
      <c r="K103" s="12"/>
      <c r="L103" s="13"/>
    </row>
    <row r="104" spans="1:12" s="14" customFormat="1" ht="22.5">
      <c r="A104" s="18">
        <v>31</v>
      </c>
      <c r="B104" s="6" t="s">
        <v>918</v>
      </c>
      <c r="C104" s="23" t="s">
        <v>523</v>
      </c>
      <c r="D104" s="115">
        <v>379000</v>
      </c>
      <c r="E104" s="121">
        <v>330000</v>
      </c>
      <c r="F104" s="122">
        <f t="shared" si="3"/>
        <v>49000</v>
      </c>
      <c r="G104" s="18" t="s">
        <v>938</v>
      </c>
      <c r="H104" s="6" t="s">
        <v>919</v>
      </c>
      <c r="I104" s="6" t="s">
        <v>709</v>
      </c>
      <c r="J104" s="18"/>
      <c r="K104" s="12"/>
      <c r="L104" s="13"/>
    </row>
    <row r="105" spans="1:12" s="14" customFormat="1" ht="22.5">
      <c r="A105" s="18">
        <v>32</v>
      </c>
      <c r="B105" s="6" t="s">
        <v>926</v>
      </c>
      <c r="C105" s="23" t="s">
        <v>523</v>
      </c>
      <c r="D105" s="115">
        <v>189478</v>
      </c>
      <c r="E105" s="121">
        <v>188500</v>
      </c>
      <c r="F105" s="122">
        <f t="shared" si="3"/>
        <v>978</v>
      </c>
      <c r="G105" s="18" t="s">
        <v>408</v>
      </c>
      <c r="H105" s="6" t="s">
        <v>927</v>
      </c>
      <c r="I105" s="6" t="s">
        <v>644</v>
      </c>
      <c r="J105" s="18"/>
      <c r="K105" s="12"/>
      <c r="L105" s="13"/>
    </row>
    <row r="106" spans="1:12" s="14" customFormat="1" ht="33.75">
      <c r="A106" s="18">
        <v>33</v>
      </c>
      <c r="B106" s="6" t="s">
        <v>928</v>
      </c>
      <c r="C106" s="23" t="s">
        <v>929</v>
      </c>
      <c r="D106" s="115">
        <v>137982</v>
      </c>
      <c r="E106" s="121">
        <v>137732</v>
      </c>
      <c r="F106" s="122">
        <f t="shared" si="3"/>
        <v>250</v>
      </c>
      <c r="G106" s="18" t="s">
        <v>217</v>
      </c>
      <c r="H106" s="6" t="s">
        <v>927</v>
      </c>
      <c r="I106" s="6" t="s">
        <v>644</v>
      </c>
      <c r="J106" s="18"/>
      <c r="K106" s="12"/>
      <c r="L106" s="13"/>
    </row>
    <row r="107" spans="1:12" s="14" customFormat="1" ht="33.75">
      <c r="A107" s="18">
        <v>34</v>
      </c>
      <c r="B107" s="6" t="s">
        <v>930</v>
      </c>
      <c r="C107" s="23" t="s">
        <v>929</v>
      </c>
      <c r="D107" s="115">
        <v>111609</v>
      </c>
      <c r="E107" s="121">
        <v>105722</v>
      </c>
      <c r="F107" s="122">
        <f t="shared" si="3"/>
        <v>5887</v>
      </c>
      <c r="G107" s="18" t="s">
        <v>217</v>
      </c>
      <c r="H107" s="6" t="s">
        <v>927</v>
      </c>
      <c r="I107" s="6" t="s">
        <v>943</v>
      </c>
      <c r="J107" s="18"/>
      <c r="K107" s="12"/>
      <c r="L107" s="13"/>
    </row>
    <row r="108" spans="1:12" s="14" customFormat="1" ht="33.75">
      <c r="A108" s="18">
        <v>35</v>
      </c>
      <c r="B108" s="6" t="s">
        <v>931</v>
      </c>
      <c r="C108" s="23" t="s">
        <v>929</v>
      </c>
      <c r="D108" s="115">
        <v>108801</v>
      </c>
      <c r="E108" s="121">
        <v>99725.7</v>
      </c>
      <c r="F108" s="122">
        <f t="shared" si="3"/>
        <v>9075.300000000003</v>
      </c>
      <c r="G108" s="18" t="s">
        <v>822</v>
      </c>
      <c r="H108" s="6" t="s">
        <v>927</v>
      </c>
      <c r="I108" s="6" t="s">
        <v>644</v>
      </c>
      <c r="J108" s="18"/>
      <c r="K108" s="12"/>
      <c r="L108" s="13"/>
    </row>
    <row r="109" spans="1:12" s="14" customFormat="1" ht="33.75">
      <c r="A109" s="18">
        <v>36</v>
      </c>
      <c r="B109" s="6" t="s">
        <v>932</v>
      </c>
      <c r="C109" s="23" t="s">
        <v>929</v>
      </c>
      <c r="D109" s="115">
        <v>234540</v>
      </c>
      <c r="E109" s="121">
        <v>215856</v>
      </c>
      <c r="F109" s="122">
        <f t="shared" si="3"/>
        <v>18684</v>
      </c>
      <c r="G109" s="18" t="s">
        <v>217</v>
      </c>
      <c r="H109" s="6" t="s">
        <v>933</v>
      </c>
      <c r="I109" s="6" t="s">
        <v>709</v>
      </c>
      <c r="J109" s="18"/>
      <c r="K109" s="12"/>
      <c r="L109" s="13"/>
    </row>
    <row r="110" spans="1:12" s="14" customFormat="1" ht="33.75">
      <c r="A110" s="18">
        <v>37</v>
      </c>
      <c r="B110" s="6" t="s">
        <v>934</v>
      </c>
      <c r="C110" s="23" t="s">
        <v>929</v>
      </c>
      <c r="D110" s="115">
        <v>137508</v>
      </c>
      <c r="E110" s="121">
        <v>137288</v>
      </c>
      <c r="F110" s="122">
        <f t="shared" si="3"/>
        <v>220</v>
      </c>
      <c r="G110" s="18" t="s">
        <v>941</v>
      </c>
      <c r="H110" s="6" t="s">
        <v>933</v>
      </c>
      <c r="I110" s="6" t="s">
        <v>644</v>
      </c>
      <c r="J110" s="18"/>
      <c r="K110" s="12"/>
      <c r="L110" s="13"/>
    </row>
    <row r="111" spans="1:12" s="14" customFormat="1" ht="33.75">
      <c r="A111" s="18">
        <v>38</v>
      </c>
      <c r="B111" s="6" t="s">
        <v>935</v>
      </c>
      <c r="C111" s="23" t="s">
        <v>929</v>
      </c>
      <c r="D111" s="115">
        <v>117726</v>
      </c>
      <c r="E111" s="121">
        <v>114192</v>
      </c>
      <c r="F111" s="122">
        <f t="shared" si="3"/>
        <v>3534</v>
      </c>
      <c r="G111" s="18" t="s">
        <v>942</v>
      </c>
      <c r="H111" s="6" t="s">
        <v>933</v>
      </c>
      <c r="I111" s="6" t="s">
        <v>644</v>
      </c>
      <c r="J111" s="18"/>
      <c r="K111" s="12"/>
      <c r="L111" s="13"/>
    </row>
    <row r="112" spans="1:12" s="14" customFormat="1" ht="33.75">
      <c r="A112" s="18">
        <v>39</v>
      </c>
      <c r="B112" s="6" t="s">
        <v>936</v>
      </c>
      <c r="C112" s="23" t="s">
        <v>929</v>
      </c>
      <c r="D112" s="115">
        <v>433045</v>
      </c>
      <c r="E112" s="252" t="s">
        <v>947</v>
      </c>
      <c r="F112" s="253"/>
      <c r="G112" s="254"/>
      <c r="H112" s="6" t="s">
        <v>937</v>
      </c>
      <c r="I112" s="6" t="s">
        <v>946</v>
      </c>
      <c r="J112" s="18"/>
      <c r="K112" s="12"/>
      <c r="L112" s="13"/>
    </row>
    <row r="113" spans="1:12" s="14" customFormat="1" ht="22.5">
      <c r="A113" s="18">
        <v>40</v>
      </c>
      <c r="B113" s="6" t="s">
        <v>948</v>
      </c>
      <c r="C113" s="23" t="s">
        <v>949</v>
      </c>
      <c r="D113" s="115">
        <v>499600</v>
      </c>
      <c r="E113" s="121">
        <v>424213</v>
      </c>
      <c r="F113" s="122">
        <f t="shared" si="3"/>
        <v>75387</v>
      </c>
      <c r="G113" s="18" t="s">
        <v>963</v>
      </c>
      <c r="H113" s="6" t="s">
        <v>950</v>
      </c>
      <c r="I113" s="6" t="s">
        <v>630</v>
      </c>
      <c r="J113" s="18"/>
      <c r="K113" s="12"/>
      <c r="L113" s="13"/>
    </row>
    <row r="114" spans="1:12" s="14" customFormat="1" ht="22.5">
      <c r="A114" s="18">
        <v>41</v>
      </c>
      <c r="B114" s="6" t="s">
        <v>953</v>
      </c>
      <c r="C114" s="23" t="s">
        <v>584</v>
      </c>
      <c r="D114" s="115">
        <v>299869.43</v>
      </c>
      <c r="E114" s="121">
        <v>218000</v>
      </c>
      <c r="F114" s="122">
        <f t="shared" si="3"/>
        <v>81869.43</v>
      </c>
      <c r="G114" s="18" t="s">
        <v>408</v>
      </c>
      <c r="H114" s="6" t="s">
        <v>954</v>
      </c>
      <c r="I114" s="6" t="s">
        <v>709</v>
      </c>
      <c r="J114" s="18"/>
      <c r="K114" s="12"/>
      <c r="L114" s="13"/>
    </row>
    <row r="115" spans="1:12" s="14" customFormat="1" ht="101.25">
      <c r="A115" s="18">
        <v>42</v>
      </c>
      <c r="B115" s="6" t="s">
        <v>976</v>
      </c>
      <c r="C115" s="23" t="s">
        <v>523</v>
      </c>
      <c r="D115" s="115">
        <v>165680</v>
      </c>
      <c r="E115" s="121">
        <v>85316.51</v>
      </c>
      <c r="F115" s="122">
        <f t="shared" si="3"/>
        <v>80363.49</v>
      </c>
      <c r="G115" s="18" t="s">
        <v>289</v>
      </c>
      <c r="H115" s="6" t="s">
        <v>977</v>
      </c>
      <c r="I115" s="124" t="s">
        <v>994</v>
      </c>
      <c r="J115" s="18"/>
      <c r="K115" s="12"/>
      <c r="L115" s="13"/>
    </row>
    <row r="116" spans="1:12" s="14" customFormat="1" ht="22.5">
      <c r="A116" s="18">
        <v>43</v>
      </c>
      <c r="B116" s="6" t="s">
        <v>974</v>
      </c>
      <c r="C116" s="23" t="s">
        <v>523</v>
      </c>
      <c r="D116" s="115">
        <v>262928.73</v>
      </c>
      <c r="E116" s="121">
        <v>64113</v>
      </c>
      <c r="F116" s="122">
        <f t="shared" si="3"/>
        <v>198815.72999999998</v>
      </c>
      <c r="G116" s="18" t="s">
        <v>889</v>
      </c>
      <c r="H116" s="6" t="s">
        <v>975</v>
      </c>
      <c r="I116" s="6" t="s">
        <v>993</v>
      </c>
      <c r="J116" s="18"/>
      <c r="K116" s="12"/>
      <c r="L116" s="13"/>
    </row>
    <row r="117" spans="1:12" s="14" customFormat="1" ht="33.75">
      <c r="A117" s="18">
        <v>44</v>
      </c>
      <c r="B117" s="6" t="s">
        <v>997</v>
      </c>
      <c r="C117" s="23" t="s">
        <v>584</v>
      </c>
      <c r="D117" s="115">
        <v>500000</v>
      </c>
      <c r="E117" s="121">
        <v>495000</v>
      </c>
      <c r="F117" s="122">
        <f t="shared" si="3"/>
        <v>5000</v>
      </c>
      <c r="G117" s="18" t="s">
        <v>1052</v>
      </c>
      <c r="H117" s="6" t="s">
        <v>1000</v>
      </c>
      <c r="I117" s="6" t="s">
        <v>644</v>
      </c>
      <c r="J117" s="18"/>
      <c r="K117" s="12"/>
      <c r="L117" s="13"/>
    </row>
    <row r="118" spans="1:12" s="14" customFormat="1" ht="33.75">
      <c r="A118" s="18">
        <v>45</v>
      </c>
      <c r="B118" s="6" t="s">
        <v>998</v>
      </c>
      <c r="C118" s="23" t="s">
        <v>584</v>
      </c>
      <c r="D118" s="115">
        <v>500000</v>
      </c>
      <c r="E118" s="121">
        <v>495000</v>
      </c>
      <c r="F118" s="122">
        <f t="shared" si="3"/>
        <v>5000</v>
      </c>
      <c r="G118" s="18" t="s">
        <v>1052</v>
      </c>
      <c r="H118" s="6" t="s">
        <v>1000</v>
      </c>
      <c r="I118" s="6" t="s">
        <v>644</v>
      </c>
      <c r="J118" s="18"/>
      <c r="K118" s="12"/>
      <c r="L118" s="13"/>
    </row>
    <row r="119" spans="1:12" s="14" customFormat="1" ht="33.75">
      <c r="A119" s="18">
        <v>46</v>
      </c>
      <c r="B119" s="6" t="s">
        <v>999</v>
      </c>
      <c r="C119" s="23" t="s">
        <v>584</v>
      </c>
      <c r="D119" s="115">
        <v>500000</v>
      </c>
      <c r="E119" s="121">
        <v>495000</v>
      </c>
      <c r="F119" s="122">
        <f t="shared" si="3"/>
        <v>5000</v>
      </c>
      <c r="G119" s="18" t="s">
        <v>1052</v>
      </c>
      <c r="H119" s="6" t="s">
        <v>1000</v>
      </c>
      <c r="I119" s="6" t="s">
        <v>644</v>
      </c>
      <c r="J119" s="18"/>
      <c r="K119" s="12"/>
      <c r="L119" s="13"/>
    </row>
    <row r="120" spans="1:12" s="14" customFormat="1" ht="22.5">
      <c r="A120" s="18">
        <v>47</v>
      </c>
      <c r="B120" s="6" t="s">
        <v>1001</v>
      </c>
      <c r="C120" s="23" t="s">
        <v>523</v>
      </c>
      <c r="D120" s="115">
        <v>143909</v>
      </c>
      <c r="E120" s="121">
        <v>68900.45</v>
      </c>
      <c r="F120" s="122">
        <f t="shared" si="3"/>
        <v>75008.55</v>
      </c>
      <c r="G120" s="18" t="s">
        <v>1003</v>
      </c>
      <c r="H120" s="6" t="s">
        <v>1002</v>
      </c>
      <c r="I120" s="6" t="s">
        <v>993</v>
      </c>
      <c r="J120" s="18"/>
      <c r="K120" s="12"/>
      <c r="L120" s="13"/>
    </row>
    <row r="121" spans="1:12" s="14" customFormat="1" ht="33.75">
      <c r="A121" s="18">
        <v>48</v>
      </c>
      <c r="B121" s="6" t="s">
        <v>1004</v>
      </c>
      <c r="C121" s="23" t="s">
        <v>584</v>
      </c>
      <c r="D121" s="115">
        <v>165400</v>
      </c>
      <c r="E121" s="121">
        <v>122720</v>
      </c>
      <c r="F121" s="122">
        <f t="shared" si="3"/>
        <v>42680</v>
      </c>
      <c r="G121" s="18" t="s">
        <v>1018</v>
      </c>
      <c r="H121" s="6" t="s">
        <v>1005</v>
      </c>
      <c r="I121" s="6" t="s">
        <v>644</v>
      </c>
      <c r="J121" s="18"/>
      <c r="K121" s="12"/>
      <c r="L121" s="13"/>
    </row>
    <row r="122" spans="1:12" s="14" customFormat="1" ht="22.5">
      <c r="A122" s="18">
        <v>49</v>
      </c>
      <c r="B122" s="6" t="s">
        <v>1006</v>
      </c>
      <c r="C122" s="23" t="s">
        <v>1007</v>
      </c>
      <c r="D122" s="115">
        <v>360000</v>
      </c>
      <c r="E122" s="121">
        <v>352800</v>
      </c>
      <c r="F122" s="122">
        <f t="shared" si="3"/>
        <v>7200</v>
      </c>
      <c r="G122" s="18" t="s">
        <v>1019</v>
      </c>
      <c r="H122" s="6" t="s">
        <v>1008</v>
      </c>
      <c r="I122" s="6" t="s">
        <v>644</v>
      </c>
      <c r="J122" s="18"/>
      <c r="K122" s="12"/>
      <c r="L122" s="13"/>
    </row>
    <row r="123" spans="1:12" s="14" customFormat="1" ht="22.5">
      <c r="A123" s="18">
        <v>50</v>
      </c>
      <c r="B123" s="6" t="s">
        <v>1009</v>
      </c>
      <c r="C123" s="23" t="s">
        <v>523</v>
      </c>
      <c r="D123" s="115">
        <v>400000</v>
      </c>
      <c r="E123" s="121">
        <v>321000</v>
      </c>
      <c r="F123" s="122">
        <f t="shared" si="3"/>
        <v>79000</v>
      </c>
      <c r="G123" s="18" t="s">
        <v>1020</v>
      </c>
      <c r="H123" s="6" t="s">
        <v>1010</v>
      </c>
      <c r="I123" s="6" t="s">
        <v>630</v>
      </c>
      <c r="J123" s="18"/>
      <c r="K123" s="12"/>
      <c r="L123" s="13"/>
    </row>
    <row r="124" spans="1:12" s="14" customFormat="1" ht="61.5" customHeight="1">
      <c r="A124" s="18">
        <v>51</v>
      </c>
      <c r="B124" s="6" t="s">
        <v>1011</v>
      </c>
      <c r="C124" s="23" t="s">
        <v>1012</v>
      </c>
      <c r="D124" s="115">
        <v>46000</v>
      </c>
      <c r="E124" s="242" t="s">
        <v>1061</v>
      </c>
      <c r="F124" s="243"/>
      <c r="G124" s="244"/>
      <c r="H124" s="6" t="s">
        <v>1013</v>
      </c>
      <c r="I124" s="6">
        <v>0</v>
      </c>
      <c r="J124" s="18"/>
      <c r="K124" s="12"/>
      <c r="L124" s="13"/>
    </row>
    <row r="125" spans="1:12" s="14" customFormat="1" ht="22.5">
      <c r="A125" s="18">
        <v>52</v>
      </c>
      <c r="B125" s="6" t="s">
        <v>1014</v>
      </c>
      <c r="C125" s="23" t="s">
        <v>525</v>
      </c>
      <c r="D125" s="115">
        <v>448676</v>
      </c>
      <c r="E125" s="121">
        <v>448670</v>
      </c>
      <c r="F125" s="122">
        <f t="shared" si="3"/>
        <v>6</v>
      </c>
      <c r="G125" s="18" t="s">
        <v>789</v>
      </c>
      <c r="H125" s="6" t="s">
        <v>1015</v>
      </c>
      <c r="I125" s="6" t="s">
        <v>644</v>
      </c>
      <c r="J125" s="18"/>
      <c r="K125" s="12"/>
      <c r="L125" s="13"/>
    </row>
    <row r="126" spans="1:12" s="14" customFormat="1" ht="123.75">
      <c r="A126" s="18">
        <v>53</v>
      </c>
      <c r="B126" s="6" t="s">
        <v>1016</v>
      </c>
      <c r="C126" s="23" t="s">
        <v>1023</v>
      </c>
      <c r="D126" s="115">
        <v>131928</v>
      </c>
      <c r="E126" s="121">
        <v>131500</v>
      </c>
      <c r="F126" s="122">
        <f t="shared" si="3"/>
        <v>428</v>
      </c>
      <c r="G126" s="18" t="s">
        <v>408</v>
      </c>
      <c r="H126" s="6" t="s">
        <v>1017</v>
      </c>
      <c r="I126" s="6" t="s">
        <v>1021</v>
      </c>
      <c r="J126" s="18"/>
      <c r="K126" s="12"/>
      <c r="L126" s="13"/>
    </row>
    <row r="127" spans="1:12" s="14" customFormat="1" ht="89.25" customHeight="1">
      <c r="A127" s="18">
        <v>54</v>
      </c>
      <c r="B127" s="6" t="s">
        <v>1022</v>
      </c>
      <c r="C127" s="23" t="s">
        <v>1024</v>
      </c>
      <c r="D127" s="115">
        <v>249647</v>
      </c>
      <c r="E127" s="121">
        <v>244647</v>
      </c>
      <c r="F127" s="122">
        <f t="shared" si="3"/>
        <v>5000</v>
      </c>
      <c r="G127" s="18" t="s">
        <v>1038</v>
      </c>
      <c r="H127" s="6" t="s">
        <v>1025</v>
      </c>
      <c r="I127" s="124" t="s">
        <v>1035</v>
      </c>
      <c r="J127" s="18"/>
      <c r="K127" s="12"/>
      <c r="L127" s="13"/>
    </row>
    <row r="128" spans="1:12" s="14" customFormat="1" ht="22.5">
      <c r="A128" s="18">
        <v>55</v>
      </c>
      <c r="B128" s="6" t="s">
        <v>1026</v>
      </c>
      <c r="C128" s="23" t="s">
        <v>584</v>
      </c>
      <c r="D128" s="115">
        <v>500000</v>
      </c>
      <c r="E128" s="121">
        <v>493067</v>
      </c>
      <c r="F128" s="122">
        <f t="shared" si="3"/>
        <v>6933</v>
      </c>
      <c r="G128" s="18" t="s">
        <v>1019</v>
      </c>
      <c r="H128" s="6" t="s">
        <v>1027</v>
      </c>
      <c r="I128" s="6" t="s">
        <v>644</v>
      </c>
      <c r="J128" s="18"/>
      <c r="K128" s="12"/>
      <c r="L128" s="13"/>
    </row>
    <row r="129" spans="1:12" s="14" customFormat="1" ht="90">
      <c r="A129" s="18">
        <v>56</v>
      </c>
      <c r="B129" s="6" t="s">
        <v>1042</v>
      </c>
      <c r="C129" s="23" t="s">
        <v>1043</v>
      </c>
      <c r="D129" s="115">
        <v>300000</v>
      </c>
      <c r="E129" s="121">
        <v>298490</v>
      </c>
      <c r="F129" s="122">
        <f t="shared" si="3"/>
        <v>1510</v>
      </c>
      <c r="G129" s="18" t="s">
        <v>1059</v>
      </c>
      <c r="H129" s="6" t="s">
        <v>1044</v>
      </c>
      <c r="I129" s="6" t="s">
        <v>1060</v>
      </c>
      <c r="J129" s="18"/>
      <c r="K129" s="12"/>
      <c r="L129" s="13"/>
    </row>
    <row r="130" spans="1:12" s="14" customFormat="1" ht="22.5">
      <c r="A130" s="18">
        <v>57</v>
      </c>
      <c r="B130" s="6" t="s">
        <v>1045</v>
      </c>
      <c r="C130" s="23" t="s">
        <v>1043</v>
      </c>
      <c r="D130" s="115">
        <v>200000</v>
      </c>
      <c r="E130" s="121">
        <v>197633</v>
      </c>
      <c r="F130" s="122">
        <f t="shared" si="3"/>
        <v>2367</v>
      </c>
      <c r="G130" s="18" t="s">
        <v>1057</v>
      </c>
      <c r="H130" s="6" t="s">
        <v>1046</v>
      </c>
      <c r="I130" s="6" t="s">
        <v>644</v>
      </c>
      <c r="J130" s="18"/>
      <c r="K130" s="12"/>
      <c r="L130" s="13"/>
    </row>
    <row r="131" spans="1:12" s="14" customFormat="1" ht="22.5">
      <c r="A131" s="18">
        <v>58</v>
      </c>
      <c r="B131" s="6" t="s">
        <v>1047</v>
      </c>
      <c r="C131" s="23" t="s">
        <v>1043</v>
      </c>
      <c r="D131" s="115">
        <v>300000</v>
      </c>
      <c r="E131" s="121">
        <v>298410</v>
      </c>
      <c r="F131" s="122">
        <f t="shared" si="3"/>
        <v>1590</v>
      </c>
      <c r="G131" s="18" t="s">
        <v>1059</v>
      </c>
      <c r="H131" s="6" t="s">
        <v>1048</v>
      </c>
      <c r="I131" s="6"/>
      <c r="J131" s="18"/>
      <c r="K131" s="12"/>
      <c r="L131" s="13"/>
    </row>
    <row r="132" spans="1:12" s="14" customFormat="1" ht="67.5">
      <c r="A132" s="18">
        <v>59</v>
      </c>
      <c r="B132" s="6" t="s">
        <v>1049</v>
      </c>
      <c r="C132" s="23" t="s">
        <v>1043</v>
      </c>
      <c r="D132" s="115">
        <v>180000</v>
      </c>
      <c r="E132" s="121">
        <v>136305</v>
      </c>
      <c r="F132" s="122">
        <f t="shared" si="3"/>
        <v>43695</v>
      </c>
      <c r="G132" s="18" t="s">
        <v>1057</v>
      </c>
      <c r="H132" s="6" t="s">
        <v>1046</v>
      </c>
      <c r="I132" s="124" t="s">
        <v>1058</v>
      </c>
      <c r="J132" s="18"/>
      <c r="K132" s="12"/>
      <c r="L132" s="13"/>
    </row>
    <row r="133" spans="1:12" s="14" customFormat="1" ht="22.5">
      <c r="A133" s="18">
        <v>60</v>
      </c>
      <c r="B133" s="6" t="s">
        <v>1054</v>
      </c>
      <c r="C133" s="23" t="s">
        <v>1055</v>
      </c>
      <c r="D133" s="115">
        <v>161000</v>
      </c>
      <c r="E133" s="121">
        <v>156860</v>
      </c>
      <c r="F133" s="122">
        <f t="shared" si="3"/>
        <v>4140</v>
      </c>
      <c r="G133" s="18" t="s">
        <v>881</v>
      </c>
      <c r="H133" s="6" t="s">
        <v>1056</v>
      </c>
      <c r="I133" s="6" t="s">
        <v>644</v>
      </c>
      <c r="J133" s="18"/>
      <c r="K133" s="12"/>
      <c r="L133" s="13"/>
    </row>
    <row r="134" spans="1:12" s="14" customFormat="1" ht="22.5">
      <c r="A134" s="18">
        <v>61</v>
      </c>
      <c r="B134" s="6" t="s">
        <v>1062</v>
      </c>
      <c r="C134" s="23" t="s">
        <v>1043</v>
      </c>
      <c r="D134" s="115">
        <v>200000</v>
      </c>
      <c r="E134" s="121">
        <v>175500</v>
      </c>
      <c r="F134" s="122">
        <f t="shared" si="3"/>
        <v>24500</v>
      </c>
      <c r="G134" s="18" t="s">
        <v>1059</v>
      </c>
      <c r="H134" s="6" t="s">
        <v>1069</v>
      </c>
      <c r="I134" s="6" t="s">
        <v>644</v>
      </c>
      <c r="J134" s="18"/>
      <c r="K134" s="12"/>
      <c r="L134" s="13"/>
    </row>
    <row r="135" spans="1:12" s="14" customFormat="1" ht="22.5">
      <c r="A135" s="18">
        <v>62</v>
      </c>
      <c r="B135" s="6" t="s">
        <v>1064</v>
      </c>
      <c r="C135" s="23" t="s">
        <v>523</v>
      </c>
      <c r="D135" s="115">
        <v>166162</v>
      </c>
      <c r="E135" s="121">
        <v>82818.85</v>
      </c>
      <c r="F135" s="122">
        <f t="shared" si="3"/>
        <v>83343.15</v>
      </c>
      <c r="G135" s="18" t="s">
        <v>1072</v>
      </c>
      <c r="H135" s="6" t="s">
        <v>1063</v>
      </c>
      <c r="I135" s="6" t="s">
        <v>630</v>
      </c>
      <c r="J135" s="18"/>
      <c r="K135" s="12"/>
      <c r="L135" s="13"/>
    </row>
    <row r="136" spans="1:12" s="14" customFormat="1" ht="22.5">
      <c r="A136" s="18">
        <v>63</v>
      </c>
      <c r="B136" s="6" t="s">
        <v>1065</v>
      </c>
      <c r="C136" s="23" t="s">
        <v>1043</v>
      </c>
      <c r="D136" s="115">
        <v>163000</v>
      </c>
      <c r="E136" s="121">
        <v>147000</v>
      </c>
      <c r="F136" s="122">
        <f t="shared" si="3"/>
        <v>16000</v>
      </c>
      <c r="G136" s="18" t="s">
        <v>1073</v>
      </c>
      <c r="H136" s="6" t="s">
        <v>1066</v>
      </c>
      <c r="I136" s="6" t="s">
        <v>709</v>
      </c>
      <c r="J136" s="18"/>
      <c r="K136" s="12"/>
      <c r="L136" s="13"/>
    </row>
    <row r="137" spans="1:12" s="14" customFormat="1" ht="78.75">
      <c r="A137" s="18">
        <v>64</v>
      </c>
      <c r="B137" s="6" t="s">
        <v>1067</v>
      </c>
      <c r="C137" s="23" t="s">
        <v>1043</v>
      </c>
      <c r="D137" s="115">
        <v>200000</v>
      </c>
      <c r="E137" s="121">
        <v>165645</v>
      </c>
      <c r="F137" s="122">
        <f t="shared" si="3"/>
        <v>34355</v>
      </c>
      <c r="G137" s="18" t="s">
        <v>1074</v>
      </c>
      <c r="H137" s="6" t="s">
        <v>1066</v>
      </c>
      <c r="I137" s="6" t="s">
        <v>1075</v>
      </c>
      <c r="J137" s="18"/>
      <c r="K137" s="12"/>
      <c r="L137" s="13"/>
    </row>
    <row r="138" spans="1:12" s="14" customFormat="1" ht="22.5">
      <c r="A138" s="18">
        <v>65</v>
      </c>
      <c r="B138" s="6" t="s">
        <v>1068</v>
      </c>
      <c r="C138" s="23" t="s">
        <v>1043</v>
      </c>
      <c r="D138" s="115">
        <v>300000</v>
      </c>
      <c r="E138" s="121">
        <v>288816</v>
      </c>
      <c r="F138" s="122">
        <f t="shared" si="3"/>
        <v>11184</v>
      </c>
      <c r="G138" s="18" t="s">
        <v>1057</v>
      </c>
      <c r="H138" s="6" t="s">
        <v>1070</v>
      </c>
      <c r="I138" s="6" t="s">
        <v>644</v>
      </c>
      <c r="J138" s="18"/>
      <c r="K138" s="12"/>
      <c r="L138" s="13"/>
    </row>
    <row r="139" spans="1:12" s="14" customFormat="1" ht="22.5">
      <c r="A139" s="18">
        <v>66</v>
      </c>
      <c r="B139" s="6" t="s">
        <v>1026</v>
      </c>
      <c r="C139" s="23" t="s">
        <v>584</v>
      </c>
      <c r="D139" s="115">
        <v>495000</v>
      </c>
      <c r="E139" s="121">
        <v>493000</v>
      </c>
      <c r="F139" s="122">
        <f t="shared" si="3"/>
        <v>2000</v>
      </c>
      <c r="G139" s="18" t="s">
        <v>1093</v>
      </c>
      <c r="H139" s="6" t="s">
        <v>1071</v>
      </c>
      <c r="I139" s="6" t="s">
        <v>644</v>
      </c>
      <c r="J139" s="18"/>
      <c r="K139" s="12"/>
      <c r="L139" s="13"/>
    </row>
    <row r="140" spans="1:12" s="14" customFormat="1" ht="45">
      <c r="A140" s="18">
        <v>67</v>
      </c>
      <c r="B140" s="6" t="s">
        <v>1076</v>
      </c>
      <c r="C140" s="23" t="s">
        <v>525</v>
      </c>
      <c r="D140" s="115">
        <v>460000</v>
      </c>
      <c r="E140" s="121">
        <v>343767.46</v>
      </c>
      <c r="F140" s="122">
        <f t="shared" si="3"/>
        <v>116232.53999999998</v>
      </c>
      <c r="G140" s="18" t="s">
        <v>1094</v>
      </c>
      <c r="H140" s="6" t="s">
        <v>1071</v>
      </c>
      <c r="I140" s="6" t="s">
        <v>842</v>
      </c>
      <c r="J140" s="18"/>
      <c r="K140" s="12"/>
      <c r="L140" s="13"/>
    </row>
    <row r="141" spans="1:12" s="14" customFormat="1" ht="33.75">
      <c r="A141" s="18">
        <v>68</v>
      </c>
      <c r="B141" s="6" t="s">
        <v>1077</v>
      </c>
      <c r="C141" s="23" t="s">
        <v>1078</v>
      </c>
      <c r="D141" s="115">
        <v>153039</v>
      </c>
      <c r="E141" s="121">
        <v>153026</v>
      </c>
      <c r="F141" s="122">
        <f t="shared" si="3"/>
        <v>13</v>
      </c>
      <c r="G141" s="18" t="s">
        <v>217</v>
      </c>
      <c r="H141" s="6" t="s">
        <v>1071</v>
      </c>
      <c r="I141" s="6" t="s">
        <v>1095</v>
      </c>
      <c r="J141" s="18"/>
      <c r="K141" s="12"/>
      <c r="L141" s="13"/>
    </row>
    <row r="142" spans="1:12" s="14" customFormat="1" ht="33.75">
      <c r="A142" s="18">
        <v>69</v>
      </c>
      <c r="B142" s="6" t="s">
        <v>1079</v>
      </c>
      <c r="C142" s="23" t="s">
        <v>1080</v>
      </c>
      <c r="D142" s="115">
        <v>218122.5</v>
      </c>
      <c r="E142" s="121">
        <v>195939.5</v>
      </c>
      <c r="F142" s="122">
        <f t="shared" si="3"/>
        <v>22183</v>
      </c>
      <c r="G142" s="18" t="s">
        <v>217</v>
      </c>
      <c r="H142" s="6" t="s">
        <v>1071</v>
      </c>
      <c r="I142" s="6" t="s">
        <v>630</v>
      </c>
      <c r="J142" s="18"/>
      <c r="K142" s="12"/>
      <c r="L142" s="13"/>
    </row>
    <row r="143" spans="1:12" s="14" customFormat="1" ht="22.5">
      <c r="A143" s="18">
        <v>70</v>
      </c>
      <c r="B143" s="6" t="s">
        <v>1081</v>
      </c>
      <c r="C143" s="23" t="s">
        <v>584</v>
      </c>
      <c r="D143" s="115">
        <v>306805</v>
      </c>
      <c r="E143" s="121">
        <v>143983.6</v>
      </c>
      <c r="F143" s="122">
        <f t="shared" si="3"/>
        <v>162821.4</v>
      </c>
      <c r="G143" s="18" t="s">
        <v>1100</v>
      </c>
      <c r="H143" s="6" t="s">
        <v>1082</v>
      </c>
      <c r="I143" s="6" t="s">
        <v>709</v>
      </c>
      <c r="J143" s="18"/>
      <c r="K143" s="12"/>
      <c r="L143" s="13"/>
    </row>
    <row r="144" spans="1:12" s="14" customFormat="1" ht="22.5">
      <c r="A144" s="18">
        <v>71</v>
      </c>
      <c r="B144" s="6" t="s">
        <v>932</v>
      </c>
      <c r="C144" s="23" t="s">
        <v>925</v>
      </c>
      <c r="D144" s="115">
        <v>290947.5</v>
      </c>
      <c r="E144" s="121">
        <v>266115</v>
      </c>
      <c r="F144" s="122">
        <f t="shared" si="3"/>
        <v>24832.5</v>
      </c>
      <c r="G144" s="18" t="s">
        <v>217</v>
      </c>
      <c r="H144" s="6" t="s">
        <v>1082</v>
      </c>
      <c r="I144" s="6" t="s">
        <v>630</v>
      </c>
      <c r="J144" s="18"/>
      <c r="K144" s="12"/>
      <c r="L144" s="13"/>
    </row>
    <row r="145" spans="1:12" s="14" customFormat="1" ht="33.75">
      <c r="A145" s="18">
        <v>72</v>
      </c>
      <c r="B145" s="6" t="s">
        <v>1089</v>
      </c>
      <c r="C145" s="23" t="s">
        <v>1078</v>
      </c>
      <c r="D145" s="115">
        <v>107069.12</v>
      </c>
      <c r="E145" s="121">
        <v>77519</v>
      </c>
      <c r="F145" s="122">
        <f t="shared" si="3"/>
        <v>29550.119999999995</v>
      </c>
      <c r="G145" s="18" t="s">
        <v>217</v>
      </c>
      <c r="H145" s="6" t="s">
        <v>1090</v>
      </c>
      <c r="I145" s="6" t="s">
        <v>644</v>
      </c>
      <c r="J145" s="18"/>
      <c r="K145" s="12"/>
      <c r="L145" s="13"/>
    </row>
    <row r="146" spans="1:12" s="14" customFormat="1" ht="33.75">
      <c r="A146" s="18">
        <v>73</v>
      </c>
      <c r="B146" s="6" t="s">
        <v>1091</v>
      </c>
      <c r="C146" s="23" t="s">
        <v>1080</v>
      </c>
      <c r="D146" s="115">
        <v>265000</v>
      </c>
      <c r="E146" s="121">
        <v>251802</v>
      </c>
      <c r="F146" s="122">
        <f t="shared" si="3"/>
        <v>13198</v>
      </c>
      <c r="G146" s="18" t="s">
        <v>217</v>
      </c>
      <c r="H146" s="6" t="s">
        <v>1092</v>
      </c>
      <c r="I146" s="6" t="s">
        <v>644</v>
      </c>
      <c r="J146" s="18"/>
      <c r="K146" s="12"/>
      <c r="L146" s="13"/>
    </row>
    <row r="147" spans="1:12" s="14" customFormat="1" ht="22.5">
      <c r="A147" s="18">
        <v>74</v>
      </c>
      <c r="B147" s="6" t="s">
        <v>1097</v>
      </c>
      <c r="C147" s="23" t="s">
        <v>1098</v>
      </c>
      <c r="D147" s="115">
        <v>144411</v>
      </c>
      <c r="E147" s="245"/>
      <c r="F147" s="246"/>
      <c r="G147" s="247"/>
      <c r="H147" s="6" t="s">
        <v>1099</v>
      </c>
      <c r="I147" s="6" t="s">
        <v>1096</v>
      </c>
      <c r="J147" s="18"/>
      <c r="K147" s="12"/>
      <c r="L147" s="13"/>
    </row>
    <row r="148" spans="1:12" s="14" customFormat="1" ht="22.5">
      <c r="A148" s="18">
        <v>75</v>
      </c>
      <c r="B148" s="6" t="s">
        <v>1101</v>
      </c>
      <c r="C148" s="23" t="s">
        <v>1102</v>
      </c>
      <c r="D148" s="115">
        <v>126000</v>
      </c>
      <c r="E148" s="117">
        <v>60690</v>
      </c>
      <c r="F148" s="119">
        <f t="shared" si="3"/>
        <v>65310</v>
      </c>
      <c r="G148" s="6" t="s">
        <v>1106</v>
      </c>
      <c r="H148" s="6" t="s">
        <v>1103</v>
      </c>
      <c r="I148" s="6" t="s">
        <v>693</v>
      </c>
      <c r="J148" s="18"/>
      <c r="K148" s="12"/>
      <c r="L148" s="13"/>
    </row>
    <row r="149" spans="1:12" s="14" customFormat="1" ht="22.5">
      <c r="A149" s="18">
        <v>76</v>
      </c>
      <c r="B149" s="6" t="s">
        <v>1115</v>
      </c>
      <c r="C149" s="23" t="s">
        <v>1116</v>
      </c>
      <c r="D149" s="115">
        <v>190067</v>
      </c>
      <c r="E149" s="117">
        <v>137209.6</v>
      </c>
      <c r="F149" s="119">
        <f t="shared" si="3"/>
        <v>52857.399999999994</v>
      </c>
      <c r="G149" s="6" t="s">
        <v>1125</v>
      </c>
      <c r="H149" s="6"/>
      <c r="I149" s="6" t="s">
        <v>644</v>
      </c>
      <c r="J149" s="18"/>
      <c r="K149" s="12"/>
      <c r="L149" s="13"/>
    </row>
    <row r="150" spans="1:12" s="14" customFormat="1" ht="22.5">
      <c r="A150" s="18">
        <v>77</v>
      </c>
      <c r="B150" s="6" t="s">
        <v>1120</v>
      </c>
      <c r="C150" s="23" t="s">
        <v>661</v>
      </c>
      <c r="D150" s="115">
        <v>240000</v>
      </c>
      <c r="E150" s="245" t="s">
        <v>1122</v>
      </c>
      <c r="F150" s="246"/>
      <c r="G150" s="247"/>
      <c r="H150" s="6" t="s">
        <v>1121</v>
      </c>
      <c r="I150" s="6"/>
      <c r="J150" s="18"/>
      <c r="K150" s="12"/>
      <c r="L150" s="13"/>
    </row>
    <row r="151" spans="1:12" s="14" customFormat="1" ht="22.5">
      <c r="A151" s="18">
        <v>78</v>
      </c>
      <c r="B151" s="6" t="s">
        <v>1123</v>
      </c>
      <c r="C151" s="23" t="s">
        <v>783</v>
      </c>
      <c r="D151" s="115">
        <v>432582.5</v>
      </c>
      <c r="E151" s="117">
        <v>358303.4</v>
      </c>
      <c r="F151" s="119">
        <f>D151-E151</f>
        <v>74279.09999999998</v>
      </c>
      <c r="G151" s="117" t="s">
        <v>822</v>
      </c>
      <c r="H151" s="6" t="s">
        <v>1128</v>
      </c>
      <c r="I151" s="6" t="s">
        <v>709</v>
      </c>
      <c r="J151" s="18"/>
      <c r="K151" s="12"/>
      <c r="L151" s="13"/>
    </row>
    <row r="152" spans="1:12" s="14" customFormat="1" ht="22.5">
      <c r="A152" s="18">
        <v>79</v>
      </c>
      <c r="B152" s="6" t="s">
        <v>1124</v>
      </c>
      <c r="C152" s="23" t="s">
        <v>1126</v>
      </c>
      <c r="D152" s="115">
        <v>400000</v>
      </c>
      <c r="E152" s="117">
        <v>400000</v>
      </c>
      <c r="F152" s="119">
        <f>D152-E152</f>
        <v>0</v>
      </c>
      <c r="G152" s="117" t="s">
        <v>1129</v>
      </c>
      <c r="H152" s="6" t="s">
        <v>1127</v>
      </c>
      <c r="I152" s="6" t="s">
        <v>644</v>
      </c>
      <c r="J152" s="18"/>
      <c r="K152" s="12"/>
      <c r="L152" s="13"/>
    </row>
    <row r="153" spans="1:12" s="14" customFormat="1" ht="12.75">
      <c r="A153" s="18">
        <v>80</v>
      </c>
      <c r="B153" s="6"/>
      <c r="C153" s="23"/>
      <c r="D153" s="115"/>
      <c r="E153" s="117"/>
      <c r="F153" s="117"/>
      <c r="G153" s="117"/>
      <c r="H153" s="6"/>
      <c r="I153" s="6"/>
      <c r="J153" s="18"/>
      <c r="K153" s="12"/>
      <c r="L153" s="13"/>
    </row>
    <row r="154" spans="1:12" s="14" customFormat="1" ht="12.75">
      <c r="A154" s="18">
        <v>81</v>
      </c>
      <c r="B154" s="6"/>
      <c r="C154" s="23"/>
      <c r="D154" s="115"/>
      <c r="E154" s="117"/>
      <c r="F154" s="117"/>
      <c r="G154" s="117"/>
      <c r="H154" s="6"/>
      <c r="I154" s="6"/>
      <c r="J154" s="18"/>
      <c r="K154" s="12"/>
      <c r="L154" s="13"/>
    </row>
    <row r="155" spans="1:12" ht="12.75">
      <c r="A155" s="7"/>
      <c r="B155" s="10" t="s">
        <v>116</v>
      </c>
      <c r="C155" s="10"/>
      <c r="D155" s="118">
        <f>SUM(D74:D152)</f>
        <v>21430230.650000002</v>
      </c>
      <c r="E155" s="118">
        <f>SUM(E74:E152)</f>
        <v>17370612.569999997</v>
      </c>
      <c r="F155" s="118">
        <f>SUM(F74:F152)</f>
        <v>2530689.4600000004</v>
      </c>
      <c r="G155" s="5"/>
      <c r="H155" s="16"/>
      <c r="I155" s="16"/>
      <c r="J155" s="5"/>
      <c r="L155" s="2"/>
    </row>
    <row r="156" spans="1:12" ht="15" customHeight="1">
      <c r="A156" s="226" t="s">
        <v>117</v>
      </c>
      <c r="B156" s="227"/>
      <c r="C156" s="227"/>
      <c r="D156" s="227"/>
      <c r="E156" s="227"/>
      <c r="F156" s="227"/>
      <c r="G156" s="227"/>
      <c r="H156" s="227"/>
      <c r="I156" s="227"/>
      <c r="J156" s="228"/>
      <c r="L156" s="2"/>
    </row>
    <row r="157" spans="1:12" ht="22.5">
      <c r="A157" s="30">
        <v>1</v>
      </c>
      <c r="B157" s="6" t="s">
        <v>1031</v>
      </c>
      <c r="C157" s="30"/>
      <c r="D157" s="125">
        <v>499997</v>
      </c>
      <c r="E157" s="30"/>
      <c r="F157" s="30"/>
      <c r="G157" s="30" t="s">
        <v>99</v>
      </c>
      <c r="H157" s="30"/>
      <c r="I157" s="30"/>
      <c r="J157" s="30"/>
      <c r="L157" s="2"/>
    </row>
    <row r="158" spans="1:12" ht="22.5">
      <c r="A158" s="30">
        <v>2</v>
      </c>
      <c r="B158" s="6" t="s">
        <v>1032</v>
      </c>
      <c r="C158" s="30"/>
      <c r="D158" s="107">
        <v>5250000</v>
      </c>
      <c r="E158" s="30"/>
      <c r="F158" s="30"/>
      <c r="G158" s="30" t="s">
        <v>1034</v>
      </c>
      <c r="H158" s="30"/>
      <c r="I158" s="30"/>
      <c r="J158" s="30"/>
      <c r="L158" s="2"/>
    </row>
    <row r="159" spans="1:12" ht="22.5">
      <c r="A159" s="30">
        <v>3</v>
      </c>
      <c r="B159" s="6" t="s">
        <v>1050</v>
      </c>
      <c r="C159" s="30"/>
      <c r="D159" s="107">
        <v>155900</v>
      </c>
      <c r="E159" s="30"/>
      <c r="F159" s="30"/>
      <c r="G159" s="30" t="s">
        <v>1051</v>
      </c>
      <c r="H159" s="30"/>
      <c r="I159" s="30"/>
      <c r="J159" s="30"/>
      <c r="L159" s="2"/>
    </row>
    <row r="160" spans="1:12" s="86" customFormat="1" ht="12.75">
      <c r="A160" s="6"/>
      <c r="B160" s="10" t="s">
        <v>116</v>
      </c>
      <c r="C160" s="10"/>
      <c r="D160" s="107">
        <f>SUM(D157:D159)</f>
        <v>5905897</v>
      </c>
      <c r="E160" s="8">
        <f>SUM(E157)</f>
        <v>0</v>
      </c>
      <c r="F160" s="8">
        <f>SUM(F157)</f>
        <v>0</v>
      </c>
      <c r="G160" s="6"/>
      <c r="H160" s="17"/>
      <c r="I160" s="17"/>
      <c r="J160" s="5"/>
      <c r="K160" s="84"/>
      <c r="L160" s="85"/>
    </row>
    <row r="161" spans="1:12" s="86" customFormat="1" ht="15" customHeight="1">
      <c r="A161" s="267" t="s">
        <v>593</v>
      </c>
      <c r="B161" s="268"/>
      <c r="C161" s="268"/>
      <c r="D161" s="268"/>
      <c r="E161" s="268"/>
      <c r="F161" s="268"/>
      <c r="G161" s="268"/>
      <c r="H161" s="268"/>
      <c r="I161" s="268"/>
      <c r="J161" s="269"/>
      <c r="K161" s="84"/>
      <c r="L161" s="85"/>
    </row>
    <row r="162" spans="1:12" s="86" customFormat="1" ht="22.5">
      <c r="A162" s="6"/>
      <c r="B162" s="6" t="s">
        <v>753</v>
      </c>
      <c r="C162" s="23" t="s">
        <v>523</v>
      </c>
      <c r="D162" s="8">
        <v>1562000</v>
      </c>
      <c r="E162" s="198" t="s">
        <v>754</v>
      </c>
      <c r="F162" s="199"/>
      <c r="G162" s="199"/>
      <c r="H162" s="200"/>
      <c r="I162" s="17"/>
      <c r="J162" s="5"/>
      <c r="K162" s="84"/>
      <c r="L162" s="85"/>
    </row>
    <row r="163" spans="1:12" s="86" customFormat="1" ht="12.75">
      <c r="A163" s="6"/>
      <c r="B163" s="6"/>
      <c r="C163" s="23"/>
      <c r="D163" s="8"/>
      <c r="E163" s="197"/>
      <c r="F163" s="197"/>
      <c r="G163" s="197"/>
      <c r="H163" s="197"/>
      <c r="I163" s="17"/>
      <c r="J163" s="5"/>
      <c r="K163" s="84"/>
      <c r="L163" s="85"/>
    </row>
    <row r="164" spans="1:12" s="86" customFormat="1" ht="12.75">
      <c r="A164" s="46"/>
      <c r="B164" s="46"/>
      <c r="C164" s="100"/>
      <c r="D164" s="94"/>
      <c r="E164" s="46"/>
      <c r="F164" s="46"/>
      <c r="G164" s="46"/>
      <c r="H164" s="46"/>
      <c r="I164" s="47"/>
      <c r="J164" s="48"/>
      <c r="K164" s="84"/>
      <c r="L164" s="85"/>
    </row>
    <row r="165" spans="1:12" s="86" customFormat="1" ht="12.75">
      <c r="A165" s="46"/>
      <c r="B165" s="46"/>
      <c r="C165" s="100"/>
      <c r="D165" s="94"/>
      <c r="E165" s="46"/>
      <c r="F165" s="46" t="s">
        <v>1117</v>
      </c>
      <c r="G165" s="132">
        <f>E146+E145+E144+E142+E141+E137+E136+E134+E131+E129+E126+E123+E116+E114+E113+E111+E110+E109+E108+E107+E106+E105+E104+E101+E97+E95+E89+E86+E82+E79+E78+E77+E76+E75+E74</f>
        <v>7477338.600000001</v>
      </c>
      <c r="H165" s="46" t="s">
        <v>1118</v>
      </c>
      <c r="I165" s="131">
        <f>E62+E51+E45+E40+E37+E33+E22+E21+E20+E19+E18+E17+E16+E15+E14+E13+E12</f>
        <v>3592137.8200000003</v>
      </c>
      <c r="J165" s="48"/>
      <c r="K165" s="84"/>
      <c r="L165" s="85"/>
    </row>
    <row r="166" spans="1:12" s="86" customFormat="1" ht="22.5">
      <c r="A166" s="46"/>
      <c r="B166" s="71" t="s">
        <v>739</v>
      </c>
      <c r="C166" s="71"/>
      <c r="D166" s="251">
        <f>E9+E72+E155+E160</f>
        <v>346544462.10999995</v>
      </c>
      <c r="E166" s="251"/>
      <c r="F166" s="251"/>
      <c r="G166" s="251"/>
      <c r="H166" s="47"/>
      <c r="I166" s="47"/>
      <c r="J166" s="48"/>
      <c r="K166" s="84"/>
      <c r="L166" s="85"/>
    </row>
    <row r="167" spans="2:12" ht="25.5">
      <c r="B167" s="11" t="s">
        <v>118</v>
      </c>
      <c r="C167" s="11"/>
      <c r="D167" s="240">
        <f>F155+F72+F9</f>
        <v>24571313.850000016</v>
      </c>
      <c r="E167" s="240"/>
      <c r="F167" s="240"/>
      <c r="G167" s="240"/>
      <c r="H167" s="123"/>
      <c r="L167" s="2"/>
    </row>
    <row r="168" spans="2:12" ht="25.5">
      <c r="B168" s="11" t="s">
        <v>740</v>
      </c>
      <c r="C168" s="11"/>
      <c r="D168" s="240">
        <f>D9+D72+D155+E160</f>
        <v>379313982.8999999</v>
      </c>
      <c r="E168" s="240"/>
      <c r="F168" s="240"/>
      <c r="G168" s="240"/>
      <c r="L168" s="2"/>
    </row>
    <row r="169" ht="12.75">
      <c r="L169" s="2"/>
    </row>
    <row r="170" ht="12.75">
      <c r="L170" s="2"/>
    </row>
    <row r="171" ht="12.75">
      <c r="L171" s="2"/>
    </row>
    <row r="172" ht="12.75">
      <c r="L172" s="2"/>
    </row>
    <row r="173" ht="12.75">
      <c r="L173" s="2"/>
    </row>
    <row r="174" ht="12.75">
      <c r="L174" s="2"/>
    </row>
    <row r="175" ht="12.75">
      <c r="L175" s="2"/>
    </row>
    <row r="176" ht="12.75">
      <c r="L176" s="2"/>
    </row>
    <row r="177" ht="12.75">
      <c r="L177" s="2"/>
    </row>
    <row r="178" ht="12.75">
      <c r="L178" s="2"/>
    </row>
    <row r="179" ht="12.75">
      <c r="L179" s="2"/>
    </row>
    <row r="180" ht="12.75">
      <c r="L180" s="2"/>
    </row>
    <row r="181" ht="12.75">
      <c r="L181" s="2"/>
    </row>
    <row r="182" ht="12.75">
      <c r="L182" s="2"/>
    </row>
    <row r="183" ht="12.75">
      <c r="L183" s="2"/>
    </row>
    <row r="184" ht="12.75">
      <c r="L184" s="2"/>
    </row>
    <row r="185" ht="12.75">
      <c r="L185" s="2"/>
    </row>
    <row r="186" ht="12.75">
      <c r="L186" s="2"/>
    </row>
    <row r="187" ht="12.75">
      <c r="L187" s="2"/>
    </row>
    <row r="188" ht="12.75">
      <c r="L188" s="2"/>
    </row>
    <row r="189" ht="12.75">
      <c r="L189" s="2"/>
    </row>
    <row r="190" ht="12.75">
      <c r="L190" s="2"/>
    </row>
    <row r="191" ht="12.75">
      <c r="L191" s="2"/>
    </row>
    <row r="192" ht="12.75">
      <c r="L192" s="2"/>
    </row>
    <row r="193" ht="12.75">
      <c r="L193" s="2"/>
    </row>
    <row r="194" ht="12.75">
      <c r="L194" s="2"/>
    </row>
    <row r="195" ht="12.75">
      <c r="L195" s="2"/>
    </row>
    <row r="196" ht="12.75">
      <c r="L196" s="2"/>
    </row>
    <row r="197" ht="12.75">
      <c r="L197" s="2"/>
    </row>
    <row r="198" ht="12.75">
      <c r="L198" s="2"/>
    </row>
    <row r="199" ht="12.75">
      <c r="L199" s="2"/>
    </row>
    <row r="200" ht="12.75">
      <c r="L200" s="2"/>
    </row>
    <row r="201" ht="12.75">
      <c r="L201" s="2"/>
    </row>
    <row r="202" ht="12.75">
      <c r="L202" s="2"/>
    </row>
    <row r="203" ht="12.75">
      <c r="L203" s="2"/>
    </row>
    <row r="204" ht="12.75">
      <c r="L204" s="2"/>
    </row>
    <row r="205" ht="12.75">
      <c r="L205" s="2"/>
    </row>
    <row r="206" ht="12.75">
      <c r="L206" s="2"/>
    </row>
    <row r="207" ht="12.75">
      <c r="L207" s="2"/>
    </row>
    <row r="208" ht="12.75">
      <c r="L208" s="2"/>
    </row>
    <row r="209" ht="12.75">
      <c r="L209" s="2"/>
    </row>
    <row r="210" ht="12.75">
      <c r="L210" s="2"/>
    </row>
    <row r="211" ht="12.75">
      <c r="L211" s="2"/>
    </row>
    <row r="212" ht="12.75">
      <c r="L212" s="2"/>
    </row>
    <row r="213" ht="12.75">
      <c r="L213" s="2"/>
    </row>
    <row r="214" ht="12.75">
      <c r="L214" s="2"/>
    </row>
    <row r="215" ht="12.75">
      <c r="L215" s="2"/>
    </row>
    <row r="216" ht="12.75">
      <c r="L216" s="2"/>
    </row>
    <row r="217" ht="12.75">
      <c r="L217" s="2"/>
    </row>
    <row r="218" ht="12.75">
      <c r="L218" s="2"/>
    </row>
    <row r="219" ht="12.75">
      <c r="L219" s="2"/>
    </row>
    <row r="220" ht="12.75">
      <c r="L220" s="2"/>
    </row>
    <row r="221" ht="12.75">
      <c r="L221" s="2"/>
    </row>
    <row r="222" ht="12.75">
      <c r="L222" s="2"/>
    </row>
    <row r="223" ht="12.75">
      <c r="L223" s="2"/>
    </row>
    <row r="224" ht="12.75">
      <c r="L224" s="2"/>
    </row>
    <row r="225" ht="12.75">
      <c r="L225" s="2"/>
    </row>
    <row r="226" ht="12.75">
      <c r="L226" s="2"/>
    </row>
    <row r="227" ht="12.75">
      <c r="L227" s="2"/>
    </row>
    <row r="228" ht="12.75">
      <c r="L228" s="2"/>
    </row>
    <row r="229" ht="12.75">
      <c r="L229" s="2"/>
    </row>
    <row r="230" ht="12.75">
      <c r="L230" s="2"/>
    </row>
    <row r="231" ht="12.75">
      <c r="L231" s="2"/>
    </row>
    <row r="232" ht="12.75">
      <c r="L232" s="2"/>
    </row>
    <row r="233" ht="12.75">
      <c r="L233" s="2"/>
    </row>
    <row r="234" ht="12.75">
      <c r="L234" s="2"/>
    </row>
    <row r="235" ht="12.75">
      <c r="L235" s="2"/>
    </row>
    <row r="236" ht="12.75">
      <c r="L236" s="2"/>
    </row>
    <row r="237" ht="12.75">
      <c r="L237" s="2"/>
    </row>
    <row r="238" ht="12.75">
      <c r="L238" s="2"/>
    </row>
    <row r="239" ht="12.75">
      <c r="L239" s="2"/>
    </row>
    <row r="240" ht="12.75">
      <c r="L240" s="2"/>
    </row>
    <row r="241" ht="12.75">
      <c r="L241" s="2"/>
    </row>
    <row r="242" ht="12.75">
      <c r="L242" s="2"/>
    </row>
    <row r="243" ht="12.75">
      <c r="L243" s="2"/>
    </row>
    <row r="244" ht="12.75">
      <c r="L244" s="2"/>
    </row>
    <row r="245" ht="12.75">
      <c r="L245" s="2"/>
    </row>
    <row r="246" ht="12.75">
      <c r="L246" s="2"/>
    </row>
    <row r="247" ht="12.75">
      <c r="L247" s="2"/>
    </row>
    <row r="248" ht="12.75">
      <c r="L248" s="2"/>
    </row>
    <row r="249" ht="12.75">
      <c r="L249" s="2"/>
    </row>
    <row r="250" ht="12.75">
      <c r="L250" s="2"/>
    </row>
    <row r="251" ht="12.75">
      <c r="L251" s="2"/>
    </row>
    <row r="252" ht="12.75">
      <c r="L252" s="2"/>
    </row>
    <row r="253" ht="12.75">
      <c r="L253" s="2"/>
    </row>
    <row r="254" ht="12.75">
      <c r="L254" s="2"/>
    </row>
    <row r="255" ht="12.75">
      <c r="L255" s="2"/>
    </row>
    <row r="256" ht="12.75">
      <c r="L256" s="2"/>
    </row>
    <row r="257" ht="12.75">
      <c r="L257" s="2"/>
    </row>
    <row r="258" ht="12.75">
      <c r="L258" s="2"/>
    </row>
    <row r="259" ht="12.75">
      <c r="L259" s="2"/>
    </row>
    <row r="260" ht="12.75">
      <c r="L260" s="2"/>
    </row>
    <row r="261" ht="12.75">
      <c r="L261" s="2"/>
    </row>
    <row r="262" ht="12.75">
      <c r="L262" s="2"/>
    </row>
    <row r="263" ht="12.75">
      <c r="L263" s="2"/>
    </row>
    <row r="264" ht="12.75">
      <c r="L264" s="2"/>
    </row>
    <row r="265" ht="12.75">
      <c r="L265" s="2"/>
    </row>
    <row r="266" ht="12.75">
      <c r="L266" s="2"/>
    </row>
    <row r="267" ht="12.75">
      <c r="L267" s="2"/>
    </row>
    <row r="268" ht="12.75">
      <c r="L268" s="2"/>
    </row>
    <row r="269" ht="12.75">
      <c r="L269" s="2"/>
    </row>
    <row r="270" ht="12.75">
      <c r="L270" s="2"/>
    </row>
    <row r="271" ht="12.75">
      <c r="L271" s="2"/>
    </row>
    <row r="272" ht="12.75">
      <c r="L272" s="2"/>
    </row>
    <row r="273" ht="12.75">
      <c r="L273" s="2"/>
    </row>
    <row r="274" ht="12.75">
      <c r="L274" s="2"/>
    </row>
    <row r="275" ht="12.75">
      <c r="L275" s="2"/>
    </row>
    <row r="276" ht="12.75">
      <c r="L276" s="2"/>
    </row>
    <row r="277" ht="12.75">
      <c r="L277" s="2"/>
    </row>
    <row r="278" ht="12.75">
      <c r="L278" s="2"/>
    </row>
    <row r="279" ht="12.75">
      <c r="L279" s="2"/>
    </row>
    <row r="280" ht="12.75">
      <c r="L280" s="2"/>
    </row>
    <row r="281" ht="12.75">
      <c r="L281" s="2"/>
    </row>
    <row r="282" ht="12.75">
      <c r="L282" s="2"/>
    </row>
    <row r="283" ht="12.75">
      <c r="L283" s="2"/>
    </row>
    <row r="284" ht="12.75">
      <c r="L284" s="2"/>
    </row>
    <row r="285" ht="12.75">
      <c r="L285" s="2"/>
    </row>
    <row r="286" ht="12.75">
      <c r="L286" s="2"/>
    </row>
    <row r="287" ht="12.75">
      <c r="L287" s="2"/>
    </row>
    <row r="288" ht="12.75">
      <c r="L288" s="2"/>
    </row>
    <row r="289" ht="12.75">
      <c r="L289" s="2"/>
    </row>
    <row r="290" ht="12.75">
      <c r="L290" s="2"/>
    </row>
    <row r="291" ht="12.75">
      <c r="L291" s="2"/>
    </row>
    <row r="292" ht="12.75">
      <c r="L292" s="2"/>
    </row>
    <row r="293" ht="12.75">
      <c r="L293" s="2"/>
    </row>
    <row r="294" ht="12.75">
      <c r="L294" s="2"/>
    </row>
    <row r="295" ht="12.75">
      <c r="L295" s="2"/>
    </row>
    <row r="296" ht="12.75">
      <c r="L296" s="2"/>
    </row>
    <row r="297" ht="12.75">
      <c r="L297" s="2"/>
    </row>
    <row r="298" ht="12.75">
      <c r="L298" s="2"/>
    </row>
    <row r="299" ht="12.75">
      <c r="L299" s="2"/>
    </row>
    <row r="300" ht="12.75">
      <c r="L300" s="2"/>
    </row>
    <row r="301" ht="12.75">
      <c r="L301" s="2"/>
    </row>
    <row r="302" ht="12.75">
      <c r="L302" s="2"/>
    </row>
    <row r="303" ht="12.75">
      <c r="L303" s="2"/>
    </row>
    <row r="304" ht="12.75">
      <c r="L304" s="2"/>
    </row>
    <row r="305" ht="12.75">
      <c r="L305" s="2"/>
    </row>
    <row r="306" ht="12.75">
      <c r="L306" s="2"/>
    </row>
    <row r="307" ht="12.75">
      <c r="L307" s="2"/>
    </row>
    <row r="308" ht="12.75">
      <c r="L308" s="2"/>
    </row>
    <row r="309" ht="12.75">
      <c r="L309" s="2"/>
    </row>
    <row r="310" ht="12.75">
      <c r="L310" s="2"/>
    </row>
    <row r="311" ht="12.75">
      <c r="L311" s="2"/>
    </row>
    <row r="312" ht="12.75">
      <c r="L312" s="2"/>
    </row>
    <row r="313" ht="12.75">
      <c r="L313" s="2"/>
    </row>
    <row r="314" ht="12.75">
      <c r="L314" s="2"/>
    </row>
    <row r="315" ht="12.75">
      <c r="L315" s="2"/>
    </row>
    <row r="316" ht="12.75">
      <c r="L316" s="2"/>
    </row>
    <row r="317" ht="12.75">
      <c r="L317" s="2"/>
    </row>
    <row r="318" ht="12.75">
      <c r="L318" s="2"/>
    </row>
    <row r="319" ht="12.75">
      <c r="L319" s="2"/>
    </row>
    <row r="320" ht="12.75">
      <c r="L320" s="2"/>
    </row>
    <row r="321" ht="12.75">
      <c r="L321" s="2"/>
    </row>
    <row r="322" ht="12.75">
      <c r="L322" s="2"/>
    </row>
    <row r="323" ht="12.75">
      <c r="L323" s="2"/>
    </row>
    <row r="324" ht="12.75">
      <c r="L324" s="2"/>
    </row>
    <row r="325" ht="12.75">
      <c r="L325" s="2"/>
    </row>
    <row r="326" ht="12.75">
      <c r="L326" s="2"/>
    </row>
    <row r="327" ht="12.75">
      <c r="L327" s="2"/>
    </row>
    <row r="328" ht="12.75">
      <c r="L328" s="2"/>
    </row>
    <row r="329" ht="12.75">
      <c r="L329" s="2"/>
    </row>
    <row r="330" ht="12.75">
      <c r="L330" s="2"/>
    </row>
    <row r="331" ht="12.75">
      <c r="L331" s="2"/>
    </row>
    <row r="332" ht="12.75">
      <c r="L332" s="2"/>
    </row>
    <row r="333" ht="12.75">
      <c r="L333" s="2"/>
    </row>
    <row r="334" ht="12.75">
      <c r="L334" s="2"/>
    </row>
    <row r="335" ht="12.75">
      <c r="L335" s="2"/>
    </row>
    <row r="336" ht="12.75">
      <c r="L336" s="2"/>
    </row>
    <row r="337" ht="12.75">
      <c r="L337" s="2"/>
    </row>
    <row r="338" ht="12.75">
      <c r="L338" s="2"/>
    </row>
    <row r="339" ht="12.75">
      <c r="L339" s="2"/>
    </row>
    <row r="340" ht="12.75">
      <c r="L340" s="2"/>
    </row>
    <row r="341" ht="12.75">
      <c r="L341" s="2"/>
    </row>
    <row r="342" ht="12.75">
      <c r="L342" s="2"/>
    </row>
    <row r="343" ht="12.75">
      <c r="L343" s="2"/>
    </row>
    <row r="344" ht="12.75">
      <c r="L344" s="2"/>
    </row>
    <row r="345" ht="12.75">
      <c r="L345" s="2"/>
    </row>
    <row r="346" ht="12.75">
      <c r="L346" s="2"/>
    </row>
    <row r="347" ht="12.75">
      <c r="L347" s="2"/>
    </row>
    <row r="348" ht="12.75">
      <c r="L348" s="2"/>
    </row>
    <row r="349" ht="12.75">
      <c r="L349" s="2"/>
    </row>
    <row r="350" ht="12.75">
      <c r="L350" s="2"/>
    </row>
    <row r="351" ht="12.75">
      <c r="L351" s="2"/>
    </row>
    <row r="352" ht="12.75">
      <c r="L352" s="2"/>
    </row>
    <row r="353" ht="12.75">
      <c r="L353" s="2"/>
    </row>
    <row r="354" ht="12.75">
      <c r="L354" s="2"/>
    </row>
    <row r="355" ht="12.75">
      <c r="L355" s="2"/>
    </row>
  </sheetData>
  <sheetProtection/>
  <mergeCells count="38">
    <mergeCell ref="A1:J1"/>
    <mergeCell ref="A4:J4"/>
    <mergeCell ref="A10:J10"/>
    <mergeCell ref="E32:G32"/>
    <mergeCell ref="A11:A22"/>
    <mergeCell ref="H39:H45"/>
    <mergeCell ref="I11:I22"/>
    <mergeCell ref="B11:H11"/>
    <mergeCell ref="A27:A36"/>
    <mergeCell ref="I24:I26"/>
    <mergeCell ref="D168:G168"/>
    <mergeCell ref="A73:J73"/>
    <mergeCell ref="E162:H162"/>
    <mergeCell ref="E163:H163"/>
    <mergeCell ref="A156:J156"/>
    <mergeCell ref="B52:I52"/>
    <mergeCell ref="H53:H58"/>
    <mergeCell ref="A52:A58"/>
    <mergeCell ref="E55:G55"/>
    <mergeCell ref="A161:J161"/>
    <mergeCell ref="A24:A26"/>
    <mergeCell ref="B24:H24"/>
    <mergeCell ref="B27:H27"/>
    <mergeCell ref="D166:G166"/>
    <mergeCell ref="E112:G112"/>
    <mergeCell ref="I39:I45"/>
    <mergeCell ref="E93:G93"/>
    <mergeCell ref="E83:G83"/>
    <mergeCell ref="B39:G39"/>
    <mergeCell ref="I53:I58"/>
    <mergeCell ref="D167:G167"/>
    <mergeCell ref="A39:A45"/>
    <mergeCell ref="E124:G124"/>
    <mergeCell ref="E147:G147"/>
    <mergeCell ref="E68:G68"/>
    <mergeCell ref="E150:G150"/>
    <mergeCell ref="E48:G48"/>
    <mergeCell ref="E70:G7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4"/>
  <sheetViews>
    <sheetView view="pageBreakPreview" zoomScale="80" zoomScaleSheetLayoutView="80" zoomScalePageLayoutView="0" workbookViewId="0" topLeftCell="A1">
      <pane ySplit="3" topLeftCell="A49" activePane="bottomLeft" state="frozen"/>
      <selection pane="topLeft" activeCell="A1" sqref="A1"/>
      <selection pane="bottomLeft" activeCell="B51" sqref="B51:B56"/>
    </sheetView>
  </sheetViews>
  <sheetFormatPr defaultColWidth="9.00390625" defaultRowHeight="12.75"/>
  <cols>
    <col min="1" max="1" width="5.00390625" style="1" customWidth="1"/>
    <col min="2" max="2" width="36.25390625" style="1" customWidth="1"/>
    <col min="3" max="3" width="14.375" style="1" customWidth="1"/>
    <col min="4" max="4" width="13.75390625" style="1" customWidth="1"/>
    <col min="5" max="5" width="13.625" style="1" customWidth="1"/>
    <col min="6" max="6" width="11.625" style="1" customWidth="1"/>
    <col min="7" max="7" width="24.00390625" style="1" customWidth="1"/>
    <col min="8" max="8" width="21.00390625" style="1" customWidth="1"/>
    <col min="9" max="9" width="26.375" style="92" customWidth="1"/>
    <col min="10" max="11" width="9.125" style="1" customWidth="1"/>
  </cols>
  <sheetData>
    <row r="1" spans="1:12" ht="26.25" customHeight="1">
      <c r="A1" s="193" t="s">
        <v>1132</v>
      </c>
      <c r="B1" s="193"/>
      <c r="C1" s="193"/>
      <c r="D1" s="193"/>
      <c r="E1" s="193"/>
      <c r="F1" s="193"/>
      <c r="G1" s="193"/>
      <c r="H1" s="193"/>
      <c r="I1" s="193"/>
      <c r="J1" s="193"/>
      <c r="L1" s="2"/>
    </row>
    <row r="2" ht="12.75">
      <c r="L2" s="2"/>
    </row>
    <row r="3" spans="1:12" ht="45">
      <c r="A3" s="87" t="s">
        <v>5</v>
      </c>
      <c r="B3" s="87" t="s">
        <v>6</v>
      </c>
      <c r="C3" s="87" t="s">
        <v>522</v>
      </c>
      <c r="D3" s="87" t="s">
        <v>7</v>
      </c>
      <c r="E3" s="87" t="s">
        <v>8</v>
      </c>
      <c r="F3" s="87" t="s">
        <v>9</v>
      </c>
      <c r="G3" s="87" t="s">
        <v>800</v>
      </c>
      <c r="H3" s="15" t="s">
        <v>149</v>
      </c>
      <c r="I3" s="15" t="s">
        <v>529</v>
      </c>
      <c r="J3" s="87" t="s">
        <v>307</v>
      </c>
      <c r="L3" s="2"/>
    </row>
    <row r="4" spans="1:12" ht="15">
      <c r="A4" s="235" t="s">
        <v>526</v>
      </c>
      <c r="B4" s="235"/>
      <c r="C4" s="235"/>
      <c r="D4" s="235"/>
      <c r="E4" s="235"/>
      <c r="F4" s="235"/>
      <c r="G4" s="235"/>
      <c r="H4" s="235"/>
      <c r="I4" s="235"/>
      <c r="J4" s="235"/>
      <c r="L4" s="2"/>
    </row>
    <row r="5" spans="1:12" ht="22.5">
      <c r="A5" s="5">
        <v>1</v>
      </c>
      <c r="B5" s="5" t="s">
        <v>1166</v>
      </c>
      <c r="C5" s="23" t="s">
        <v>661</v>
      </c>
      <c r="D5" s="99">
        <v>600000</v>
      </c>
      <c r="E5" s="198" t="s">
        <v>1181</v>
      </c>
      <c r="F5" s="199"/>
      <c r="G5" s="200"/>
      <c r="H5" s="5" t="s">
        <v>1167</v>
      </c>
      <c r="I5" s="6">
        <v>0</v>
      </c>
      <c r="J5" s="5"/>
      <c r="L5" s="2"/>
    </row>
    <row r="6" spans="1:12" ht="22.5" customHeight="1">
      <c r="A6" s="5">
        <v>2</v>
      </c>
      <c r="B6" s="5" t="s">
        <v>1166</v>
      </c>
      <c r="C6" s="23" t="s">
        <v>661</v>
      </c>
      <c r="D6" s="99">
        <v>620000</v>
      </c>
      <c r="E6" s="198" t="s">
        <v>1181</v>
      </c>
      <c r="F6" s="199"/>
      <c r="G6" s="200"/>
      <c r="H6" s="5" t="s">
        <v>1185</v>
      </c>
      <c r="I6" s="6">
        <v>0</v>
      </c>
      <c r="J6" s="5"/>
      <c r="L6" s="2"/>
    </row>
    <row r="7" spans="1:12" ht="22.5" customHeight="1">
      <c r="A7" s="5">
        <v>3</v>
      </c>
      <c r="B7" s="5" t="s">
        <v>1268</v>
      </c>
      <c r="C7" s="23" t="s">
        <v>925</v>
      </c>
      <c r="D7" s="99">
        <v>1500000</v>
      </c>
      <c r="E7" s="6">
        <v>1048593.6</v>
      </c>
      <c r="F7" s="133">
        <f>D7-E7</f>
        <v>451406.3999999999</v>
      </c>
      <c r="G7" s="6" t="s">
        <v>1338</v>
      </c>
      <c r="H7" s="5" t="s">
        <v>1269</v>
      </c>
      <c r="I7" s="6" t="s">
        <v>842</v>
      </c>
      <c r="J7" s="5"/>
      <c r="L7" s="2"/>
    </row>
    <row r="8" spans="1:12" ht="22.5" customHeight="1">
      <c r="A8" s="5">
        <v>4</v>
      </c>
      <c r="B8" s="5" t="s">
        <v>1166</v>
      </c>
      <c r="C8" s="23" t="s">
        <v>661</v>
      </c>
      <c r="D8" s="99">
        <v>650000</v>
      </c>
      <c r="E8" s="99">
        <v>650000</v>
      </c>
      <c r="F8" s="133">
        <f>D8-E8</f>
        <v>0</v>
      </c>
      <c r="G8" s="6" t="s">
        <v>1339</v>
      </c>
      <c r="H8" s="5" t="s">
        <v>1270</v>
      </c>
      <c r="I8" s="6" t="s">
        <v>644</v>
      </c>
      <c r="J8" s="5"/>
      <c r="L8" s="2"/>
    </row>
    <row r="9" spans="1:12" ht="22.5" customHeight="1">
      <c r="A9" s="5">
        <v>5</v>
      </c>
      <c r="B9" s="5" t="s">
        <v>282</v>
      </c>
      <c r="C9" s="23" t="s">
        <v>523</v>
      </c>
      <c r="D9" s="99">
        <v>650000</v>
      </c>
      <c r="E9" s="99">
        <v>650000</v>
      </c>
      <c r="F9" s="133">
        <f>D9-E9</f>
        <v>0</v>
      </c>
      <c r="G9" s="6" t="s">
        <v>1377</v>
      </c>
      <c r="H9" s="5" t="s">
        <v>1359</v>
      </c>
      <c r="I9" s="6" t="s">
        <v>632</v>
      </c>
      <c r="J9" s="5"/>
      <c r="L9" s="2"/>
    </row>
    <row r="10" spans="1:12" ht="12.75">
      <c r="A10" s="7"/>
      <c r="B10" s="10" t="s">
        <v>54</v>
      </c>
      <c r="C10" s="10"/>
      <c r="D10" s="118">
        <f>SUM(D5:D9)</f>
        <v>4020000</v>
      </c>
      <c r="E10" s="118">
        <f>SUM(E7:E9)</f>
        <v>2348593.6</v>
      </c>
      <c r="F10" s="138">
        <f>SUM(F7:F9)</f>
        <v>451406.3999999999</v>
      </c>
      <c r="G10" s="5"/>
      <c r="H10" s="16"/>
      <c r="I10" s="16"/>
      <c r="J10" s="5"/>
      <c r="L10" s="2"/>
    </row>
    <row r="11" spans="1:12" ht="15">
      <c r="A11" s="235" t="s">
        <v>305</v>
      </c>
      <c r="B11" s="235"/>
      <c r="C11" s="235"/>
      <c r="D11" s="235"/>
      <c r="E11" s="235"/>
      <c r="F11" s="235"/>
      <c r="G11" s="235"/>
      <c r="H11" s="235"/>
      <c r="I11" s="235"/>
      <c r="J11" s="235"/>
      <c r="L11" s="2"/>
    </row>
    <row r="12" spans="1:12" ht="24.75" customHeight="1">
      <c r="A12" s="7">
        <v>1</v>
      </c>
      <c r="B12" s="5" t="s">
        <v>1168</v>
      </c>
      <c r="C12" s="5" t="s">
        <v>1157</v>
      </c>
      <c r="D12" s="117">
        <v>1070097.5</v>
      </c>
      <c r="E12" s="245" t="s">
        <v>1182</v>
      </c>
      <c r="F12" s="246"/>
      <c r="G12" s="247"/>
      <c r="H12" s="5"/>
      <c r="I12" s="6" t="s">
        <v>1183</v>
      </c>
      <c r="J12" s="20"/>
      <c r="L12" s="2"/>
    </row>
    <row r="13" spans="1:12" ht="45">
      <c r="A13" s="7">
        <v>2</v>
      </c>
      <c r="B13" s="5" t="s">
        <v>1173</v>
      </c>
      <c r="C13" s="5" t="s">
        <v>1078</v>
      </c>
      <c r="D13" s="117">
        <v>959813.25</v>
      </c>
      <c r="E13" s="119">
        <v>789435.65</v>
      </c>
      <c r="F13" s="133">
        <f aca="true" t="shared" si="0" ref="F13:F36">D13-E13</f>
        <v>170377.59999999998</v>
      </c>
      <c r="G13" s="5" t="s">
        <v>1198</v>
      </c>
      <c r="H13" s="6" t="s">
        <v>1174</v>
      </c>
      <c r="I13" s="6" t="s">
        <v>898</v>
      </c>
      <c r="J13" s="20"/>
      <c r="L13" s="2"/>
    </row>
    <row r="14" spans="1:12" ht="33.75">
      <c r="A14" s="7">
        <v>3</v>
      </c>
      <c r="B14" s="5" t="s">
        <v>1184</v>
      </c>
      <c r="C14" s="5" t="s">
        <v>1078</v>
      </c>
      <c r="D14" s="117">
        <v>3497760.2</v>
      </c>
      <c r="E14" s="117">
        <v>3497760.2</v>
      </c>
      <c r="F14" s="133">
        <f t="shared" si="0"/>
        <v>0</v>
      </c>
      <c r="G14" s="5" t="s">
        <v>988</v>
      </c>
      <c r="H14" s="6" t="s">
        <v>1175</v>
      </c>
      <c r="I14" s="6" t="s">
        <v>644</v>
      </c>
      <c r="J14" s="20"/>
      <c r="L14" s="2"/>
    </row>
    <row r="15" spans="1:12" ht="135">
      <c r="A15" s="7">
        <v>4</v>
      </c>
      <c r="B15" s="5" t="s">
        <v>970</v>
      </c>
      <c r="C15" s="5" t="s">
        <v>1157</v>
      </c>
      <c r="D15" s="117">
        <v>1813148</v>
      </c>
      <c r="E15" s="119">
        <v>1152313.9</v>
      </c>
      <c r="F15" s="133">
        <f t="shared" si="0"/>
        <v>660834.1000000001</v>
      </c>
      <c r="G15" s="5" t="s">
        <v>1195</v>
      </c>
      <c r="H15" s="6" t="s">
        <v>1180</v>
      </c>
      <c r="I15" s="105" t="s">
        <v>1196</v>
      </c>
      <c r="J15" s="20"/>
      <c r="L15" s="2"/>
    </row>
    <row r="16" spans="1:12" ht="33.75">
      <c r="A16" s="7">
        <v>5</v>
      </c>
      <c r="B16" s="5" t="s">
        <v>1168</v>
      </c>
      <c r="C16" s="5" t="s">
        <v>1157</v>
      </c>
      <c r="D16" s="117">
        <v>1070097.5</v>
      </c>
      <c r="E16" s="119">
        <v>1070097.5</v>
      </c>
      <c r="F16" s="133">
        <f t="shared" si="0"/>
        <v>0</v>
      </c>
      <c r="G16" s="5" t="s">
        <v>1154</v>
      </c>
      <c r="H16" s="6" t="s">
        <v>1197</v>
      </c>
      <c r="I16" s="6" t="s">
        <v>632</v>
      </c>
      <c r="J16" s="20"/>
      <c r="L16" s="2"/>
    </row>
    <row r="17" spans="1:12" ht="41.25" customHeight="1">
      <c r="A17" s="7">
        <v>6</v>
      </c>
      <c r="B17" s="5" t="s">
        <v>1204</v>
      </c>
      <c r="C17" s="5" t="s">
        <v>584</v>
      </c>
      <c r="D17" s="117">
        <v>1000000</v>
      </c>
      <c r="E17" s="119">
        <v>995000</v>
      </c>
      <c r="F17" s="133">
        <f t="shared" si="0"/>
        <v>5000</v>
      </c>
      <c r="G17" s="5" t="s">
        <v>395</v>
      </c>
      <c r="H17" s="6" t="s">
        <v>1205</v>
      </c>
      <c r="I17" s="6" t="s">
        <v>709</v>
      </c>
      <c r="J17" s="20"/>
      <c r="L17" s="2"/>
    </row>
    <row r="18" spans="1:12" ht="33.75">
      <c r="A18" s="7">
        <v>7</v>
      </c>
      <c r="B18" s="5" t="s">
        <v>1206</v>
      </c>
      <c r="C18" s="5" t="s">
        <v>584</v>
      </c>
      <c r="D18" s="117">
        <v>806564</v>
      </c>
      <c r="E18" s="119">
        <v>721874.78</v>
      </c>
      <c r="F18" s="5">
        <f t="shared" si="0"/>
        <v>84689.21999999997</v>
      </c>
      <c r="G18" s="5" t="s">
        <v>1226</v>
      </c>
      <c r="H18" s="6" t="s">
        <v>1207</v>
      </c>
      <c r="I18" s="6" t="s">
        <v>644</v>
      </c>
      <c r="J18" s="20"/>
      <c r="L18" s="2"/>
    </row>
    <row r="19" spans="1:12" ht="45">
      <c r="A19" s="7">
        <v>8</v>
      </c>
      <c r="B19" s="5" t="s">
        <v>1215</v>
      </c>
      <c r="C19" s="5" t="s">
        <v>967</v>
      </c>
      <c r="D19" s="117">
        <v>1929400</v>
      </c>
      <c r="E19" s="117">
        <v>1929400</v>
      </c>
      <c r="F19" s="133">
        <f t="shared" si="0"/>
        <v>0</v>
      </c>
      <c r="G19" s="5" t="s">
        <v>1225</v>
      </c>
      <c r="H19" s="6" t="s">
        <v>1216</v>
      </c>
      <c r="I19" s="6" t="s">
        <v>632</v>
      </c>
      <c r="J19" s="20"/>
      <c r="L19" s="2"/>
    </row>
    <row r="20" spans="1:12" ht="33.75">
      <c r="A20" s="7">
        <v>9</v>
      </c>
      <c r="B20" s="5" t="s">
        <v>1221</v>
      </c>
      <c r="C20" s="5" t="s">
        <v>925</v>
      </c>
      <c r="D20" s="117">
        <v>1088421</v>
      </c>
      <c r="E20" s="119">
        <v>489789.45</v>
      </c>
      <c r="F20" s="5">
        <f t="shared" si="0"/>
        <v>598631.55</v>
      </c>
      <c r="G20" s="5" t="s">
        <v>1250</v>
      </c>
      <c r="H20" s="6" t="s">
        <v>1222</v>
      </c>
      <c r="I20" s="6" t="s">
        <v>1251</v>
      </c>
      <c r="J20" s="20"/>
      <c r="L20" s="2"/>
    </row>
    <row r="21" spans="1:12" ht="22.5">
      <c r="A21" s="7">
        <v>10</v>
      </c>
      <c r="B21" s="5" t="s">
        <v>1223</v>
      </c>
      <c r="C21" s="5" t="s">
        <v>925</v>
      </c>
      <c r="D21" s="117">
        <v>641053</v>
      </c>
      <c r="E21" s="119">
        <v>641053</v>
      </c>
      <c r="F21" s="5">
        <f t="shared" si="0"/>
        <v>0</v>
      </c>
      <c r="G21" s="5" t="s">
        <v>1252</v>
      </c>
      <c r="H21" s="6" t="s">
        <v>1224</v>
      </c>
      <c r="I21" s="6" t="s">
        <v>1253</v>
      </c>
      <c r="J21" s="20"/>
      <c r="L21" s="2"/>
    </row>
    <row r="22" spans="1:12" ht="22.5">
      <c r="A22" s="7">
        <v>11</v>
      </c>
      <c r="B22" s="5" t="s">
        <v>1236</v>
      </c>
      <c r="C22" s="5" t="s">
        <v>925</v>
      </c>
      <c r="D22" s="117">
        <v>1365263</v>
      </c>
      <c r="E22" s="119">
        <v>1351610.37</v>
      </c>
      <c r="F22" s="5">
        <f t="shared" si="0"/>
        <v>13652.629999999888</v>
      </c>
      <c r="G22" s="5" t="s">
        <v>395</v>
      </c>
      <c r="H22" s="6" t="s">
        <v>1239</v>
      </c>
      <c r="I22" s="6" t="s">
        <v>1271</v>
      </c>
      <c r="J22" s="20"/>
      <c r="L22" s="2"/>
    </row>
    <row r="23" spans="1:12" ht="22.5">
      <c r="A23" s="7">
        <v>12</v>
      </c>
      <c r="B23" s="5" t="s">
        <v>1237</v>
      </c>
      <c r="C23" s="5" t="s">
        <v>925</v>
      </c>
      <c r="D23" s="117">
        <v>966316</v>
      </c>
      <c r="E23" s="119">
        <v>966316</v>
      </c>
      <c r="F23" s="5">
        <f t="shared" si="0"/>
        <v>0</v>
      </c>
      <c r="G23" s="5" t="s">
        <v>395</v>
      </c>
      <c r="H23" s="6" t="s">
        <v>1238</v>
      </c>
      <c r="I23" s="6" t="s">
        <v>1272</v>
      </c>
      <c r="J23" s="20"/>
      <c r="L23" s="2"/>
    </row>
    <row r="24" spans="1:12" ht="22.5">
      <c r="A24" s="7">
        <v>13</v>
      </c>
      <c r="B24" s="5" t="s">
        <v>1249</v>
      </c>
      <c r="C24" s="5" t="s">
        <v>925</v>
      </c>
      <c r="D24" s="117">
        <v>632000</v>
      </c>
      <c r="E24" s="119">
        <v>625680</v>
      </c>
      <c r="F24" s="5">
        <f t="shared" si="0"/>
        <v>6320</v>
      </c>
      <c r="G24" s="5" t="s">
        <v>395</v>
      </c>
      <c r="H24" s="6" t="s">
        <v>1241</v>
      </c>
      <c r="I24" s="6" t="s">
        <v>1251</v>
      </c>
      <c r="J24" s="20"/>
      <c r="L24" s="2"/>
    </row>
    <row r="25" spans="1:12" ht="33.75">
      <c r="A25" s="7">
        <v>14</v>
      </c>
      <c r="B25" s="5" t="s">
        <v>1240</v>
      </c>
      <c r="C25" s="5" t="s">
        <v>925</v>
      </c>
      <c r="D25" s="117">
        <v>2467400</v>
      </c>
      <c r="E25" s="119">
        <v>2455063</v>
      </c>
      <c r="F25" s="5">
        <f t="shared" si="0"/>
        <v>12337</v>
      </c>
      <c r="G25" s="5" t="s">
        <v>71</v>
      </c>
      <c r="H25" s="6" t="s">
        <v>1242</v>
      </c>
      <c r="I25" s="6" t="s">
        <v>1273</v>
      </c>
      <c r="J25" s="20"/>
      <c r="L25" s="2"/>
    </row>
    <row r="26" spans="1:12" ht="22.5">
      <c r="A26" s="7">
        <v>15</v>
      </c>
      <c r="B26" s="5" t="s">
        <v>1243</v>
      </c>
      <c r="C26" s="5" t="s">
        <v>925</v>
      </c>
      <c r="D26" s="117">
        <v>1001000</v>
      </c>
      <c r="E26" s="119">
        <v>980980</v>
      </c>
      <c r="F26" s="5">
        <f t="shared" si="0"/>
        <v>20020</v>
      </c>
      <c r="G26" s="5" t="s">
        <v>1275</v>
      </c>
      <c r="H26" s="6" t="s">
        <v>1245</v>
      </c>
      <c r="I26" s="6" t="s">
        <v>1276</v>
      </c>
      <c r="J26" s="20"/>
      <c r="L26" s="2"/>
    </row>
    <row r="27" spans="1:12" ht="33.75">
      <c r="A27" s="7">
        <v>16</v>
      </c>
      <c r="B27" s="5" t="s">
        <v>1244</v>
      </c>
      <c r="C27" s="5" t="s">
        <v>925</v>
      </c>
      <c r="D27" s="117">
        <v>911000</v>
      </c>
      <c r="E27" s="119">
        <v>888225</v>
      </c>
      <c r="F27" s="5">
        <f t="shared" si="0"/>
        <v>22775</v>
      </c>
      <c r="G27" s="5" t="s">
        <v>1286</v>
      </c>
      <c r="H27" s="6" t="s">
        <v>1246</v>
      </c>
      <c r="I27" s="6" t="s">
        <v>1287</v>
      </c>
      <c r="J27" s="20"/>
      <c r="L27" s="2"/>
    </row>
    <row r="28" spans="1:12" ht="45">
      <c r="A28" s="7">
        <v>17</v>
      </c>
      <c r="B28" s="5" t="s">
        <v>1247</v>
      </c>
      <c r="C28" s="5" t="s">
        <v>925</v>
      </c>
      <c r="D28" s="117">
        <v>16610150</v>
      </c>
      <c r="E28" s="119">
        <v>16527099.25</v>
      </c>
      <c r="F28" s="5">
        <f t="shared" si="0"/>
        <v>83050.75</v>
      </c>
      <c r="G28" s="5" t="s">
        <v>654</v>
      </c>
      <c r="H28" s="6" t="s">
        <v>1262</v>
      </c>
      <c r="I28" s="6" t="s">
        <v>1285</v>
      </c>
      <c r="J28" s="20"/>
      <c r="L28" s="2"/>
    </row>
    <row r="29" spans="1:12" ht="123.75">
      <c r="A29" s="7">
        <v>18</v>
      </c>
      <c r="B29" s="5" t="s">
        <v>1256</v>
      </c>
      <c r="C29" s="5" t="s">
        <v>523</v>
      </c>
      <c r="D29" s="117">
        <v>1965202</v>
      </c>
      <c r="E29" s="119">
        <v>1955375.99</v>
      </c>
      <c r="F29" s="5">
        <f t="shared" si="0"/>
        <v>9826.01000000001</v>
      </c>
      <c r="G29" s="5" t="s">
        <v>1283</v>
      </c>
      <c r="H29" s="6" t="s">
        <v>1257</v>
      </c>
      <c r="I29" s="6" t="s">
        <v>1284</v>
      </c>
      <c r="J29" s="20"/>
      <c r="L29" s="2"/>
    </row>
    <row r="30" spans="1:12" ht="36.75" customHeight="1">
      <c r="A30" s="7">
        <v>19</v>
      </c>
      <c r="B30" s="5" t="s">
        <v>1254</v>
      </c>
      <c r="C30" s="5" t="s">
        <v>925</v>
      </c>
      <c r="D30" s="117">
        <v>2000000</v>
      </c>
      <c r="E30" s="119">
        <v>1980000</v>
      </c>
      <c r="F30" s="5">
        <f t="shared" si="0"/>
        <v>20000</v>
      </c>
      <c r="G30" s="5" t="s">
        <v>1288</v>
      </c>
      <c r="H30" s="6" t="s">
        <v>1255</v>
      </c>
      <c r="I30" s="6" t="s">
        <v>1289</v>
      </c>
      <c r="J30" s="20"/>
      <c r="L30" s="2"/>
    </row>
    <row r="31" spans="1:12" ht="22.5">
      <c r="A31" s="7">
        <v>20</v>
      </c>
      <c r="B31" s="5" t="s">
        <v>1258</v>
      </c>
      <c r="C31" s="5" t="s">
        <v>925</v>
      </c>
      <c r="D31" s="117">
        <v>46318220</v>
      </c>
      <c r="E31" s="119">
        <v>35201847.2</v>
      </c>
      <c r="F31" s="5">
        <f t="shared" si="0"/>
        <v>11116372.799999997</v>
      </c>
      <c r="G31" s="5" t="s">
        <v>1309</v>
      </c>
      <c r="H31" s="6" t="s">
        <v>1259</v>
      </c>
      <c r="I31" s="6" t="s">
        <v>1285</v>
      </c>
      <c r="J31" s="20"/>
      <c r="L31" s="2"/>
    </row>
    <row r="32" spans="1:12" ht="123.75">
      <c r="A32" s="7">
        <v>21</v>
      </c>
      <c r="B32" s="5" t="s">
        <v>1260</v>
      </c>
      <c r="C32" s="5" t="s">
        <v>967</v>
      </c>
      <c r="D32" s="117">
        <v>7934566</v>
      </c>
      <c r="E32" s="119">
        <v>7894893.17</v>
      </c>
      <c r="F32" s="5">
        <f t="shared" si="0"/>
        <v>39672.830000000075</v>
      </c>
      <c r="G32" s="5" t="s">
        <v>1310</v>
      </c>
      <c r="H32" s="6" t="s">
        <v>1261</v>
      </c>
      <c r="I32" s="6" t="s">
        <v>1311</v>
      </c>
      <c r="J32" s="20"/>
      <c r="L32" s="2"/>
    </row>
    <row r="33" spans="1:12" ht="33.75">
      <c r="A33" s="7">
        <v>22</v>
      </c>
      <c r="B33" s="5" t="s">
        <v>1263</v>
      </c>
      <c r="C33" s="5" t="s">
        <v>1264</v>
      </c>
      <c r="D33" s="117">
        <v>2393211</v>
      </c>
      <c r="E33" s="119">
        <v>2233303.5</v>
      </c>
      <c r="F33" s="5">
        <f t="shared" si="0"/>
        <v>159907.5</v>
      </c>
      <c r="G33" s="5" t="s">
        <v>1340</v>
      </c>
      <c r="H33" s="6" t="s">
        <v>1265</v>
      </c>
      <c r="I33" s="6"/>
      <c r="J33" s="20"/>
      <c r="L33" s="2"/>
    </row>
    <row r="34" spans="1:12" ht="191.25">
      <c r="A34" s="7">
        <v>23</v>
      </c>
      <c r="B34" s="5" t="s">
        <v>1277</v>
      </c>
      <c r="C34" s="5" t="s">
        <v>523</v>
      </c>
      <c r="D34" s="117">
        <v>1800000</v>
      </c>
      <c r="E34" s="119">
        <v>1800000</v>
      </c>
      <c r="F34" s="5">
        <f t="shared" si="0"/>
        <v>0</v>
      </c>
      <c r="G34" s="5" t="s">
        <v>1312</v>
      </c>
      <c r="H34" s="6" t="s">
        <v>1278</v>
      </c>
      <c r="I34" s="6" t="s">
        <v>1313</v>
      </c>
      <c r="J34" s="20"/>
      <c r="L34" s="2"/>
    </row>
    <row r="35" spans="1:12" ht="33.75">
      <c r="A35" s="7">
        <v>24</v>
      </c>
      <c r="B35" s="5" t="s">
        <v>1266</v>
      </c>
      <c r="C35" s="5" t="s">
        <v>1264</v>
      </c>
      <c r="D35" s="117">
        <v>2560982</v>
      </c>
      <c r="E35" s="119">
        <v>2440585.68</v>
      </c>
      <c r="F35" s="5">
        <f t="shared" si="0"/>
        <v>120396.31999999983</v>
      </c>
      <c r="G35" s="5" t="s">
        <v>1341</v>
      </c>
      <c r="H35" s="6" t="s">
        <v>1267</v>
      </c>
      <c r="I35" s="6"/>
      <c r="J35" s="20"/>
      <c r="L35" s="2"/>
    </row>
    <row r="36" spans="1:12" ht="33.75">
      <c r="A36" s="7">
        <v>25</v>
      </c>
      <c r="B36" s="95" t="s">
        <v>1274</v>
      </c>
      <c r="C36" s="95" t="s">
        <v>1078</v>
      </c>
      <c r="D36" s="136">
        <v>1107593</v>
      </c>
      <c r="E36" s="137">
        <v>1077081.08</v>
      </c>
      <c r="F36" s="95">
        <f t="shared" si="0"/>
        <v>30511.919999999925</v>
      </c>
      <c r="G36" s="95" t="s">
        <v>1342</v>
      </c>
      <c r="H36" s="96" t="s">
        <v>1279</v>
      </c>
      <c r="I36" s="96"/>
      <c r="J36" s="20"/>
      <c r="L36" s="2"/>
    </row>
    <row r="37" spans="1:12" ht="22.5">
      <c r="A37" s="7">
        <v>26</v>
      </c>
      <c r="B37" s="5" t="s">
        <v>1280</v>
      </c>
      <c r="C37" s="5" t="s">
        <v>925</v>
      </c>
      <c r="D37" s="117">
        <v>77279390</v>
      </c>
      <c r="E37" s="117">
        <v>77279390</v>
      </c>
      <c r="F37" s="5">
        <f aca="true" t="shared" si="1" ref="F37:F48">D37-E37</f>
        <v>0</v>
      </c>
      <c r="G37" s="5" t="s">
        <v>654</v>
      </c>
      <c r="H37" s="18" t="s">
        <v>1282</v>
      </c>
      <c r="I37" s="6"/>
      <c r="J37" s="20"/>
      <c r="L37" s="2"/>
    </row>
    <row r="38" spans="1:12" ht="22.5">
      <c r="A38" s="7">
        <v>27</v>
      </c>
      <c r="B38" s="5" t="s">
        <v>1281</v>
      </c>
      <c r="C38" s="5" t="s">
        <v>925</v>
      </c>
      <c r="D38" s="117">
        <v>159905740</v>
      </c>
      <c r="E38" s="117">
        <v>159905740</v>
      </c>
      <c r="F38" s="5">
        <f t="shared" si="1"/>
        <v>0</v>
      </c>
      <c r="G38" s="5" t="s">
        <v>1298</v>
      </c>
      <c r="H38" s="18" t="s">
        <v>1279</v>
      </c>
      <c r="I38" s="6"/>
      <c r="J38" s="20"/>
      <c r="L38" s="2"/>
    </row>
    <row r="39" spans="1:12" ht="22.5">
      <c r="A39" s="7">
        <v>28</v>
      </c>
      <c r="B39" s="5" t="s">
        <v>1292</v>
      </c>
      <c r="C39" s="5" t="s">
        <v>523</v>
      </c>
      <c r="D39" s="117">
        <v>970957</v>
      </c>
      <c r="E39" s="119">
        <v>961247.43</v>
      </c>
      <c r="F39" s="5">
        <f t="shared" si="1"/>
        <v>9709.569999999949</v>
      </c>
      <c r="G39" s="5" t="s">
        <v>1299</v>
      </c>
      <c r="H39" s="18" t="s">
        <v>1293</v>
      </c>
      <c r="I39" s="6"/>
      <c r="J39" s="20"/>
      <c r="L39" s="2"/>
    </row>
    <row r="40" spans="1:12" ht="22.5">
      <c r="A40" s="7">
        <v>29</v>
      </c>
      <c r="B40" s="5" t="s">
        <v>1294</v>
      </c>
      <c r="C40" s="5" t="s">
        <v>925</v>
      </c>
      <c r="D40" s="117">
        <v>1090000</v>
      </c>
      <c r="E40" s="119">
        <v>1090000</v>
      </c>
      <c r="F40" s="5">
        <f t="shared" si="1"/>
        <v>0</v>
      </c>
      <c r="G40" s="5" t="s">
        <v>1302</v>
      </c>
      <c r="H40" s="18" t="s">
        <v>1295</v>
      </c>
      <c r="I40" s="6" t="s">
        <v>632</v>
      </c>
      <c r="J40" s="20"/>
      <c r="L40" s="2"/>
    </row>
    <row r="41" spans="1:12" ht="22.5">
      <c r="A41" s="7">
        <v>30</v>
      </c>
      <c r="B41" s="5" t="s">
        <v>1296</v>
      </c>
      <c r="C41" s="5" t="s">
        <v>523</v>
      </c>
      <c r="D41" s="117">
        <v>496955.35</v>
      </c>
      <c r="E41" s="117">
        <v>496955.35</v>
      </c>
      <c r="F41" s="5">
        <f t="shared" si="1"/>
        <v>0</v>
      </c>
      <c r="G41" s="5" t="s">
        <v>195</v>
      </c>
      <c r="H41" s="18" t="s">
        <v>1297</v>
      </c>
      <c r="I41" s="6" t="s">
        <v>632</v>
      </c>
      <c r="J41" s="20"/>
      <c r="L41" s="2"/>
    </row>
    <row r="42" spans="1:12" ht="33.75">
      <c r="A42" s="7">
        <v>31</v>
      </c>
      <c r="B42" s="5" t="s">
        <v>1300</v>
      </c>
      <c r="C42" s="5" t="s">
        <v>661</v>
      </c>
      <c r="D42" s="117">
        <v>1090000</v>
      </c>
      <c r="E42" s="119">
        <v>893800</v>
      </c>
      <c r="F42" s="5">
        <f t="shared" si="1"/>
        <v>196200</v>
      </c>
      <c r="G42" s="5" t="s">
        <v>1314</v>
      </c>
      <c r="H42" s="18" t="s">
        <v>1301</v>
      </c>
      <c r="I42" s="6" t="s">
        <v>630</v>
      </c>
      <c r="J42" s="20"/>
      <c r="L42" s="2"/>
    </row>
    <row r="43" spans="1:12" ht="33.75">
      <c r="A43" s="7">
        <v>32</v>
      </c>
      <c r="B43" s="5" t="s">
        <v>1303</v>
      </c>
      <c r="C43" s="5" t="s">
        <v>661</v>
      </c>
      <c r="D43" s="117">
        <v>671047</v>
      </c>
      <c r="E43" s="245" t="s">
        <v>1182</v>
      </c>
      <c r="F43" s="246"/>
      <c r="G43" s="247"/>
      <c r="H43" s="18" t="s">
        <v>1304</v>
      </c>
      <c r="I43" s="6">
        <v>0</v>
      </c>
      <c r="J43" s="20"/>
      <c r="L43" s="2"/>
    </row>
    <row r="44" spans="1:12" ht="22.5">
      <c r="A44" s="7">
        <v>33</v>
      </c>
      <c r="B44" s="5" t="s">
        <v>1305</v>
      </c>
      <c r="C44" s="5" t="s">
        <v>661</v>
      </c>
      <c r="D44" s="117">
        <v>614999</v>
      </c>
      <c r="E44" s="117">
        <v>614999</v>
      </c>
      <c r="F44" s="5">
        <f t="shared" si="1"/>
        <v>0</v>
      </c>
      <c r="G44" s="5" t="s">
        <v>1176</v>
      </c>
      <c r="H44" s="18" t="s">
        <v>1306</v>
      </c>
      <c r="I44" s="6" t="s">
        <v>1253</v>
      </c>
      <c r="J44" s="20"/>
      <c r="L44" s="2"/>
    </row>
    <row r="45" spans="1:12" ht="22.5">
      <c r="A45" s="7">
        <v>34</v>
      </c>
      <c r="B45" s="5" t="s">
        <v>1307</v>
      </c>
      <c r="C45" s="5" t="s">
        <v>661</v>
      </c>
      <c r="D45" s="117">
        <v>587505</v>
      </c>
      <c r="E45" s="117">
        <v>587505</v>
      </c>
      <c r="F45" s="5">
        <f t="shared" si="1"/>
        <v>0</v>
      </c>
      <c r="G45" s="5" t="s">
        <v>1315</v>
      </c>
      <c r="H45" s="18" t="s">
        <v>1308</v>
      </c>
      <c r="I45" s="6" t="s">
        <v>1273</v>
      </c>
      <c r="J45" s="20"/>
      <c r="L45" s="2"/>
    </row>
    <row r="46" spans="1:12" ht="33.75">
      <c r="A46" s="7">
        <v>35</v>
      </c>
      <c r="B46" s="5" t="s">
        <v>1316</v>
      </c>
      <c r="C46" s="5" t="s">
        <v>925</v>
      </c>
      <c r="D46" s="117">
        <v>1840000</v>
      </c>
      <c r="E46" s="119">
        <v>1817500</v>
      </c>
      <c r="F46" s="5">
        <f t="shared" si="1"/>
        <v>22500</v>
      </c>
      <c r="G46" s="5" t="s">
        <v>1318</v>
      </c>
      <c r="H46" s="18" t="s">
        <v>1317</v>
      </c>
      <c r="I46" s="6" t="s">
        <v>709</v>
      </c>
      <c r="J46" s="20"/>
      <c r="L46" s="2"/>
    </row>
    <row r="47" spans="1:12" ht="22.5">
      <c r="A47" s="7">
        <v>36</v>
      </c>
      <c r="B47" s="5" t="s">
        <v>1363</v>
      </c>
      <c r="C47" s="5" t="s">
        <v>523</v>
      </c>
      <c r="D47" s="117">
        <v>810000</v>
      </c>
      <c r="E47" s="245" t="s">
        <v>1182</v>
      </c>
      <c r="F47" s="246"/>
      <c r="G47" s="247"/>
      <c r="H47" s="18" t="s">
        <v>1364</v>
      </c>
      <c r="I47" s="6">
        <v>0</v>
      </c>
      <c r="J47" s="20"/>
      <c r="L47" s="2"/>
    </row>
    <row r="48" spans="1:12" ht="33.75">
      <c r="A48" s="7">
        <v>37</v>
      </c>
      <c r="B48" s="5" t="s">
        <v>1378</v>
      </c>
      <c r="C48" s="5" t="s">
        <v>523</v>
      </c>
      <c r="D48" s="117">
        <v>1290000</v>
      </c>
      <c r="E48" s="117">
        <v>1290000</v>
      </c>
      <c r="F48" s="5">
        <f t="shared" si="1"/>
        <v>0</v>
      </c>
      <c r="G48" s="5" t="s">
        <v>1399</v>
      </c>
      <c r="H48" s="18" t="s">
        <v>1379</v>
      </c>
      <c r="I48" s="6" t="s">
        <v>632</v>
      </c>
      <c r="J48" s="20"/>
      <c r="L48" s="2"/>
    </row>
    <row r="49" spans="1:12" ht="12.75">
      <c r="A49" s="6"/>
      <c r="B49" s="10" t="s">
        <v>54</v>
      </c>
      <c r="C49" s="10"/>
      <c r="D49" s="118">
        <f>SUM(D12:D48)</f>
        <v>350555850.8</v>
      </c>
      <c r="E49" s="118">
        <f>SUM(E12:E48)</f>
        <v>334601921.50000006</v>
      </c>
      <c r="F49" s="118">
        <f>SUM(F12:F48)</f>
        <v>13402784.799999997</v>
      </c>
      <c r="G49" s="5"/>
      <c r="H49" s="16" t="s">
        <v>405</v>
      </c>
      <c r="I49" s="16"/>
      <c r="J49" s="5"/>
      <c r="L49" s="2"/>
    </row>
    <row r="50" spans="1:12" ht="15" customHeight="1">
      <c r="A50" s="226" t="s">
        <v>52</v>
      </c>
      <c r="B50" s="227"/>
      <c r="C50" s="227"/>
      <c r="D50" s="227"/>
      <c r="E50" s="227"/>
      <c r="F50" s="227"/>
      <c r="G50" s="227"/>
      <c r="H50" s="227"/>
      <c r="I50" s="227"/>
      <c r="J50" s="228"/>
      <c r="L50" s="2"/>
    </row>
    <row r="51" spans="1:12" s="14" customFormat="1" ht="33.75">
      <c r="A51" s="18">
        <v>1</v>
      </c>
      <c r="B51" s="6" t="s">
        <v>1136</v>
      </c>
      <c r="C51" s="23" t="s">
        <v>1078</v>
      </c>
      <c r="D51" s="115">
        <v>490000</v>
      </c>
      <c r="E51" s="117">
        <v>410458</v>
      </c>
      <c r="F51" s="5">
        <f aca="true" t="shared" si="2" ref="F51:F58">D51-E51</f>
        <v>79542</v>
      </c>
      <c r="G51" s="117" t="s">
        <v>217</v>
      </c>
      <c r="H51" s="6" t="s">
        <v>1137</v>
      </c>
      <c r="I51" s="6" t="s">
        <v>630</v>
      </c>
      <c r="J51" s="18"/>
      <c r="K51" s="12"/>
      <c r="L51" s="13"/>
    </row>
    <row r="52" spans="1:12" s="14" customFormat="1" ht="33.75">
      <c r="A52" s="18">
        <v>2</v>
      </c>
      <c r="B52" s="6" t="s">
        <v>1138</v>
      </c>
      <c r="C52" s="23" t="s">
        <v>1078</v>
      </c>
      <c r="D52" s="115">
        <v>460000</v>
      </c>
      <c r="E52" s="117">
        <v>354650</v>
      </c>
      <c r="F52" s="119">
        <f t="shared" si="2"/>
        <v>105350</v>
      </c>
      <c r="G52" s="117" t="s">
        <v>217</v>
      </c>
      <c r="H52" s="6" t="s">
        <v>1139</v>
      </c>
      <c r="I52" s="6" t="s">
        <v>644</v>
      </c>
      <c r="J52" s="18"/>
      <c r="K52" s="12"/>
      <c r="L52" s="13"/>
    </row>
    <row r="53" spans="1:12" s="14" customFormat="1" ht="33.75">
      <c r="A53" s="18">
        <v>3</v>
      </c>
      <c r="B53" s="6" t="s">
        <v>1140</v>
      </c>
      <c r="C53" s="23" t="s">
        <v>1078</v>
      </c>
      <c r="D53" s="115">
        <v>490000</v>
      </c>
      <c r="E53" s="117">
        <v>412805</v>
      </c>
      <c r="F53" s="119">
        <f t="shared" si="2"/>
        <v>77195</v>
      </c>
      <c r="G53" s="117" t="s">
        <v>1152</v>
      </c>
      <c r="H53" s="6" t="s">
        <v>1141</v>
      </c>
      <c r="I53" s="6" t="s">
        <v>644</v>
      </c>
      <c r="J53" s="18"/>
      <c r="K53" s="12"/>
      <c r="L53" s="13"/>
    </row>
    <row r="54" spans="1:12" s="14" customFormat="1" ht="45">
      <c r="A54" s="18">
        <v>4</v>
      </c>
      <c r="B54" s="6" t="s">
        <v>1142</v>
      </c>
      <c r="C54" s="23" t="s">
        <v>1143</v>
      </c>
      <c r="D54" s="115">
        <v>411000</v>
      </c>
      <c r="E54" s="117">
        <v>328168</v>
      </c>
      <c r="F54" s="119">
        <f t="shared" si="2"/>
        <v>82832</v>
      </c>
      <c r="G54" s="117" t="s">
        <v>217</v>
      </c>
      <c r="H54" s="6" t="s">
        <v>1144</v>
      </c>
      <c r="I54" s="6" t="s">
        <v>644</v>
      </c>
      <c r="J54" s="18"/>
      <c r="K54" s="12"/>
      <c r="L54" s="13"/>
    </row>
    <row r="55" spans="1:12" s="14" customFormat="1" ht="45">
      <c r="A55" s="18">
        <v>5</v>
      </c>
      <c r="B55" s="6" t="s">
        <v>1145</v>
      </c>
      <c r="C55" s="23" t="s">
        <v>1143</v>
      </c>
      <c r="D55" s="115">
        <v>490000</v>
      </c>
      <c r="E55" s="117">
        <v>403370</v>
      </c>
      <c r="F55" s="119">
        <f t="shared" si="2"/>
        <v>86630</v>
      </c>
      <c r="G55" s="117" t="s">
        <v>217</v>
      </c>
      <c r="H55" s="6" t="s">
        <v>1146</v>
      </c>
      <c r="I55" s="6" t="s">
        <v>644</v>
      </c>
      <c r="J55" s="18"/>
      <c r="K55" s="12"/>
      <c r="L55" s="13"/>
    </row>
    <row r="56" spans="1:12" s="14" customFormat="1" ht="45">
      <c r="A56" s="18">
        <v>6</v>
      </c>
      <c r="B56" s="6" t="s">
        <v>1147</v>
      </c>
      <c r="C56" s="23" t="s">
        <v>1143</v>
      </c>
      <c r="D56" s="115">
        <v>248000</v>
      </c>
      <c r="E56" s="117">
        <v>232005</v>
      </c>
      <c r="F56" s="119">
        <f t="shared" si="2"/>
        <v>15995</v>
      </c>
      <c r="G56" s="117" t="s">
        <v>941</v>
      </c>
      <c r="H56" s="6" t="s">
        <v>1148</v>
      </c>
      <c r="I56" s="6" t="s">
        <v>644</v>
      </c>
      <c r="J56" s="18"/>
      <c r="K56" s="12"/>
      <c r="L56" s="13"/>
    </row>
    <row r="57" spans="1:12" s="14" customFormat="1" ht="22.5">
      <c r="A57" s="18">
        <v>7</v>
      </c>
      <c r="B57" s="6" t="s">
        <v>1149</v>
      </c>
      <c r="C57" s="23" t="s">
        <v>523</v>
      </c>
      <c r="D57" s="115">
        <v>500000</v>
      </c>
      <c r="E57" s="117">
        <v>500000</v>
      </c>
      <c r="F57" s="119">
        <f t="shared" si="2"/>
        <v>0</v>
      </c>
      <c r="G57" s="117" t="s">
        <v>1154</v>
      </c>
      <c r="H57" s="6" t="s">
        <v>1150</v>
      </c>
      <c r="I57" s="6" t="s">
        <v>644</v>
      </c>
      <c r="J57" s="18"/>
      <c r="K57" s="12"/>
      <c r="L57" s="13"/>
    </row>
    <row r="58" spans="1:12" s="14" customFormat="1" ht="33.75">
      <c r="A58" s="18">
        <v>8</v>
      </c>
      <c r="B58" s="6" t="s">
        <v>1153</v>
      </c>
      <c r="C58" s="23" t="s">
        <v>1078</v>
      </c>
      <c r="D58" s="115">
        <v>285790.76</v>
      </c>
      <c r="E58" s="117">
        <v>285420.26</v>
      </c>
      <c r="F58" s="5">
        <f t="shared" si="2"/>
        <v>370.5</v>
      </c>
      <c r="G58" s="117" t="s">
        <v>1172</v>
      </c>
      <c r="H58" s="6" t="s">
        <v>1161</v>
      </c>
      <c r="I58" s="6" t="s">
        <v>632</v>
      </c>
      <c r="J58" s="18"/>
      <c r="K58" s="12"/>
      <c r="L58" s="13"/>
    </row>
    <row r="59" spans="1:12" s="14" customFormat="1" ht="33.75">
      <c r="A59" s="18">
        <v>9</v>
      </c>
      <c r="B59" s="6" t="s">
        <v>1155</v>
      </c>
      <c r="C59" s="23" t="s">
        <v>1078</v>
      </c>
      <c r="D59" s="115">
        <v>117703</v>
      </c>
      <c r="E59" s="117">
        <v>76224.6</v>
      </c>
      <c r="F59" s="119">
        <f aca="true" t="shared" si="3" ref="F59:F77">D59-E59</f>
        <v>41478.399999999994</v>
      </c>
      <c r="G59" s="117" t="s">
        <v>1159</v>
      </c>
      <c r="H59" s="6" t="s">
        <v>1156</v>
      </c>
      <c r="I59" s="6" t="s">
        <v>709</v>
      </c>
      <c r="J59" s="18"/>
      <c r="K59" s="12"/>
      <c r="L59" s="13"/>
    </row>
    <row r="60" spans="1:12" s="14" customFormat="1" ht="45">
      <c r="A60" s="18">
        <v>10</v>
      </c>
      <c r="B60" s="6" t="s">
        <v>1158</v>
      </c>
      <c r="C60" s="23" t="s">
        <v>1157</v>
      </c>
      <c r="D60" s="115">
        <v>219330</v>
      </c>
      <c r="E60" s="117">
        <v>147956.55</v>
      </c>
      <c r="F60" s="119">
        <f t="shared" si="3"/>
        <v>71373.45000000001</v>
      </c>
      <c r="G60" s="117" t="s">
        <v>988</v>
      </c>
      <c r="H60" s="6" t="s">
        <v>1156</v>
      </c>
      <c r="I60" s="6" t="s">
        <v>1160</v>
      </c>
      <c r="J60" s="18"/>
      <c r="K60" s="12"/>
      <c r="L60" s="13"/>
    </row>
    <row r="61" spans="1:12" s="14" customFormat="1" ht="56.25">
      <c r="A61" s="18">
        <v>11</v>
      </c>
      <c r="B61" s="6" t="s">
        <v>1162</v>
      </c>
      <c r="C61" s="23" t="s">
        <v>523</v>
      </c>
      <c r="D61" s="115">
        <v>430000</v>
      </c>
      <c r="E61" s="117">
        <v>285444</v>
      </c>
      <c r="F61" s="119">
        <f t="shared" si="3"/>
        <v>144556</v>
      </c>
      <c r="G61" s="117" t="s">
        <v>1176</v>
      </c>
      <c r="H61" s="6" t="s">
        <v>1163</v>
      </c>
      <c r="I61" s="6" t="s">
        <v>1177</v>
      </c>
      <c r="J61" s="18"/>
      <c r="K61" s="12"/>
      <c r="L61" s="13"/>
    </row>
    <row r="62" spans="1:12" s="14" customFormat="1" ht="33.75">
      <c r="A62" s="96">
        <v>12</v>
      </c>
      <c r="B62" s="96" t="s">
        <v>1165</v>
      </c>
      <c r="C62" s="134" t="s">
        <v>1078</v>
      </c>
      <c r="D62" s="135">
        <v>220191</v>
      </c>
      <c r="E62" s="136">
        <v>185494.31</v>
      </c>
      <c r="F62" s="137">
        <f t="shared" si="3"/>
        <v>34696.69</v>
      </c>
      <c r="G62" s="136" t="s">
        <v>1169</v>
      </c>
      <c r="H62" s="96" t="s">
        <v>1164</v>
      </c>
      <c r="I62" s="96" t="s">
        <v>644</v>
      </c>
      <c r="J62" s="18"/>
      <c r="K62" s="12"/>
      <c r="L62" s="13"/>
    </row>
    <row r="63" spans="1:12" s="14" customFormat="1" ht="22.5">
      <c r="A63" s="18">
        <v>13</v>
      </c>
      <c r="B63" s="6" t="s">
        <v>1170</v>
      </c>
      <c r="C63" s="23" t="s">
        <v>523</v>
      </c>
      <c r="D63" s="115">
        <v>185000</v>
      </c>
      <c r="E63" s="117">
        <v>184500</v>
      </c>
      <c r="F63" s="5">
        <f t="shared" si="3"/>
        <v>500</v>
      </c>
      <c r="G63" s="117" t="s">
        <v>1178</v>
      </c>
      <c r="H63" s="18" t="s">
        <v>1171</v>
      </c>
      <c r="I63" s="6" t="s">
        <v>644</v>
      </c>
      <c r="J63" s="18"/>
      <c r="K63" s="12"/>
      <c r="L63" s="13"/>
    </row>
    <row r="64" spans="1:12" s="14" customFormat="1" ht="112.5">
      <c r="A64" s="18">
        <v>14</v>
      </c>
      <c r="B64" s="6" t="s">
        <v>808</v>
      </c>
      <c r="C64" s="23" t="s">
        <v>1157</v>
      </c>
      <c r="D64" s="115">
        <v>290705</v>
      </c>
      <c r="E64" s="117">
        <v>250832.42</v>
      </c>
      <c r="F64" s="5">
        <f t="shared" si="3"/>
        <v>39872.57999999999</v>
      </c>
      <c r="G64" s="117" t="s">
        <v>1187</v>
      </c>
      <c r="H64" s="18" t="s">
        <v>1179</v>
      </c>
      <c r="I64" s="6" t="s">
        <v>1188</v>
      </c>
      <c r="J64" s="18"/>
      <c r="K64" s="12"/>
      <c r="L64" s="13"/>
    </row>
    <row r="65" spans="1:12" s="14" customFormat="1" ht="101.25" customHeight="1">
      <c r="A65" s="18">
        <v>15</v>
      </c>
      <c r="B65" s="6" t="s">
        <v>1189</v>
      </c>
      <c r="C65" s="23" t="s">
        <v>523</v>
      </c>
      <c r="D65" s="115">
        <v>450000</v>
      </c>
      <c r="E65" s="117">
        <v>180000</v>
      </c>
      <c r="F65" s="5">
        <f t="shared" si="3"/>
        <v>270000</v>
      </c>
      <c r="G65" s="117" t="s">
        <v>144</v>
      </c>
      <c r="H65" s="18" t="s">
        <v>1186</v>
      </c>
      <c r="I65" s="6" t="s">
        <v>1194</v>
      </c>
      <c r="J65" s="18"/>
      <c r="K65" s="12"/>
      <c r="L65" s="13"/>
    </row>
    <row r="66" spans="1:12" s="14" customFormat="1" ht="131.25" customHeight="1">
      <c r="A66" s="18">
        <v>16</v>
      </c>
      <c r="B66" s="6" t="s">
        <v>1190</v>
      </c>
      <c r="C66" s="23" t="s">
        <v>1157</v>
      </c>
      <c r="D66" s="115">
        <v>306040</v>
      </c>
      <c r="E66" s="117">
        <v>294250</v>
      </c>
      <c r="F66" s="5">
        <f t="shared" si="3"/>
        <v>11790</v>
      </c>
      <c r="G66" s="117" t="s">
        <v>1208</v>
      </c>
      <c r="H66" s="18" t="s">
        <v>1191</v>
      </c>
      <c r="I66" s="6" t="s">
        <v>1209</v>
      </c>
      <c r="J66" s="18"/>
      <c r="K66" s="12"/>
      <c r="L66" s="13"/>
    </row>
    <row r="67" spans="1:12" s="14" customFormat="1" ht="78.75">
      <c r="A67" s="18">
        <v>17</v>
      </c>
      <c r="B67" s="6" t="s">
        <v>1192</v>
      </c>
      <c r="C67" s="23" t="s">
        <v>1157</v>
      </c>
      <c r="D67" s="115">
        <v>446630</v>
      </c>
      <c r="E67" s="245" t="s">
        <v>1218</v>
      </c>
      <c r="F67" s="246"/>
      <c r="G67" s="247"/>
      <c r="H67" s="18" t="s">
        <v>1193</v>
      </c>
      <c r="I67" s="6" t="s">
        <v>1210</v>
      </c>
      <c r="J67" s="18"/>
      <c r="K67" s="12"/>
      <c r="L67" s="13"/>
    </row>
    <row r="68" spans="1:12" s="14" customFormat="1" ht="33.75">
      <c r="A68" s="18">
        <v>18</v>
      </c>
      <c r="B68" s="6" t="s">
        <v>1199</v>
      </c>
      <c r="C68" s="23" t="s">
        <v>523</v>
      </c>
      <c r="D68" s="115">
        <v>500000</v>
      </c>
      <c r="E68" s="117">
        <v>318000</v>
      </c>
      <c r="F68" s="5">
        <f t="shared" si="3"/>
        <v>182000</v>
      </c>
      <c r="G68" s="117" t="s">
        <v>37</v>
      </c>
      <c r="H68" s="18" t="s">
        <v>1200</v>
      </c>
      <c r="I68" s="6" t="s">
        <v>993</v>
      </c>
      <c r="J68" s="18"/>
      <c r="K68" s="12"/>
      <c r="L68" s="13"/>
    </row>
    <row r="69" spans="1:12" s="14" customFormat="1" ht="112.5">
      <c r="A69" s="18">
        <v>19</v>
      </c>
      <c r="B69" s="6" t="s">
        <v>1201</v>
      </c>
      <c r="C69" s="23" t="s">
        <v>1202</v>
      </c>
      <c r="D69" s="115">
        <v>120000</v>
      </c>
      <c r="E69" s="117">
        <v>75000</v>
      </c>
      <c r="F69" s="5">
        <f t="shared" si="3"/>
        <v>45000</v>
      </c>
      <c r="G69" s="117" t="s">
        <v>1211</v>
      </c>
      <c r="H69" s="18" t="s">
        <v>1203</v>
      </c>
      <c r="I69" s="6" t="s">
        <v>1212</v>
      </c>
      <c r="J69" s="18"/>
      <c r="K69" s="12"/>
      <c r="L69" s="13"/>
    </row>
    <row r="70" spans="1:12" s="14" customFormat="1" ht="22.5">
      <c r="A70" s="18">
        <v>20</v>
      </c>
      <c r="B70" s="6" t="s">
        <v>1213</v>
      </c>
      <c r="C70" s="23" t="s">
        <v>523</v>
      </c>
      <c r="D70" s="115">
        <v>160000</v>
      </c>
      <c r="E70" s="117">
        <v>130000</v>
      </c>
      <c r="F70" s="5">
        <f t="shared" si="3"/>
        <v>30000</v>
      </c>
      <c r="G70" s="117" t="s">
        <v>1217</v>
      </c>
      <c r="H70" s="18" t="s">
        <v>1214</v>
      </c>
      <c r="I70" s="6" t="s">
        <v>898</v>
      </c>
      <c r="J70" s="18"/>
      <c r="K70" s="12"/>
      <c r="L70" s="13"/>
    </row>
    <row r="71" spans="1:12" s="14" customFormat="1" ht="33.75">
      <c r="A71" s="18">
        <v>21</v>
      </c>
      <c r="B71" s="6" t="s">
        <v>1192</v>
      </c>
      <c r="C71" s="23" t="s">
        <v>1157</v>
      </c>
      <c r="D71" s="115">
        <v>446630</v>
      </c>
      <c r="E71" s="117">
        <v>332017</v>
      </c>
      <c r="F71" s="5">
        <f t="shared" si="3"/>
        <v>114613</v>
      </c>
      <c r="G71" s="117" t="s">
        <v>881</v>
      </c>
      <c r="H71" s="18" t="s">
        <v>1219</v>
      </c>
      <c r="I71" s="6" t="s">
        <v>898</v>
      </c>
      <c r="J71" s="18"/>
      <c r="K71" s="12"/>
      <c r="L71" s="13"/>
    </row>
    <row r="72" spans="1:12" s="14" customFormat="1" ht="33.75">
      <c r="A72" s="18">
        <v>22</v>
      </c>
      <c r="B72" s="6" t="s">
        <v>1220</v>
      </c>
      <c r="C72" s="23" t="s">
        <v>584</v>
      </c>
      <c r="D72" s="115">
        <v>266022.6</v>
      </c>
      <c r="E72" s="117">
        <v>250697.12</v>
      </c>
      <c r="F72" s="5">
        <f t="shared" si="3"/>
        <v>15325.479999999981</v>
      </c>
      <c r="G72" s="117" t="s">
        <v>1227</v>
      </c>
      <c r="H72" s="18" t="s">
        <v>1219</v>
      </c>
      <c r="I72" s="6" t="s">
        <v>644</v>
      </c>
      <c r="J72" s="18"/>
      <c r="K72" s="12"/>
      <c r="L72" s="13"/>
    </row>
    <row r="73" spans="1:12" s="14" customFormat="1" ht="22.5">
      <c r="A73" s="18">
        <v>23</v>
      </c>
      <c r="B73" s="6" t="s">
        <v>1228</v>
      </c>
      <c r="C73" s="23" t="s">
        <v>584</v>
      </c>
      <c r="D73" s="115">
        <v>118458</v>
      </c>
      <c r="E73" s="117">
        <v>106875.1</v>
      </c>
      <c r="F73" s="5">
        <f t="shared" si="3"/>
        <v>11582.899999999994</v>
      </c>
      <c r="G73" s="117" t="s">
        <v>217</v>
      </c>
      <c r="H73" s="18" t="s">
        <v>1229</v>
      </c>
      <c r="I73" s="6" t="s">
        <v>644</v>
      </c>
      <c r="J73" s="18"/>
      <c r="K73" s="12"/>
      <c r="L73" s="13"/>
    </row>
    <row r="74" spans="1:12" s="14" customFormat="1" ht="22.5">
      <c r="A74" s="18">
        <v>24</v>
      </c>
      <c r="B74" s="6" t="s">
        <v>1230</v>
      </c>
      <c r="C74" s="23" t="s">
        <v>584</v>
      </c>
      <c r="D74" s="115">
        <v>391450</v>
      </c>
      <c r="E74" s="117">
        <v>336647</v>
      </c>
      <c r="F74" s="5">
        <f t="shared" si="3"/>
        <v>54803</v>
      </c>
      <c r="G74" s="117" t="s">
        <v>1248</v>
      </c>
      <c r="H74" s="18" t="s">
        <v>1231</v>
      </c>
      <c r="I74" s="6" t="s">
        <v>630</v>
      </c>
      <c r="J74" s="18"/>
      <c r="K74" s="12"/>
      <c r="L74" s="13"/>
    </row>
    <row r="75" spans="1:12" s="14" customFormat="1" ht="22.5">
      <c r="A75" s="18">
        <v>25</v>
      </c>
      <c r="B75" s="6" t="s">
        <v>934</v>
      </c>
      <c r="C75" s="23" t="s">
        <v>584</v>
      </c>
      <c r="D75" s="115">
        <v>124704</v>
      </c>
      <c r="E75" s="117">
        <v>122000</v>
      </c>
      <c r="F75" s="5">
        <f t="shared" si="3"/>
        <v>2704</v>
      </c>
      <c r="G75" s="117" t="s">
        <v>941</v>
      </c>
      <c r="H75" s="18" t="s">
        <v>1234</v>
      </c>
      <c r="I75" s="6" t="s">
        <v>630</v>
      </c>
      <c r="J75" s="18"/>
      <c r="K75" s="12"/>
      <c r="L75" s="13"/>
    </row>
    <row r="76" spans="1:12" s="14" customFormat="1" ht="33.75">
      <c r="A76" s="18">
        <v>26</v>
      </c>
      <c r="B76" s="6" t="s">
        <v>1232</v>
      </c>
      <c r="C76" s="23" t="s">
        <v>1078</v>
      </c>
      <c r="D76" s="115">
        <v>316360</v>
      </c>
      <c r="E76" s="117">
        <v>255268.89</v>
      </c>
      <c r="F76" s="5">
        <f t="shared" si="3"/>
        <v>61091.109999999986</v>
      </c>
      <c r="G76" s="117" t="s">
        <v>1094</v>
      </c>
      <c r="H76" s="18" t="s">
        <v>1231</v>
      </c>
      <c r="I76" s="6" t="s">
        <v>644</v>
      </c>
      <c r="J76" s="18"/>
      <c r="K76" s="12"/>
      <c r="L76" s="13"/>
    </row>
    <row r="77" spans="1:12" s="14" customFormat="1" ht="33.75">
      <c r="A77" s="18">
        <v>27</v>
      </c>
      <c r="B77" s="6" t="s">
        <v>1233</v>
      </c>
      <c r="C77" s="23" t="s">
        <v>925</v>
      </c>
      <c r="D77" s="115">
        <v>464000</v>
      </c>
      <c r="E77" s="117">
        <v>396000</v>
      </c>
      <c r="F77" s="5">
        <f t="shared" si="3"/>
        <v>68000</v>
      </c>
      <c r="G77" s="117" t="s">
        <v>1252</v>
      </c>
      <c r="H77" s="18" t="s">
        <v>1235</v>
      </c>
      <c r="I77" s="6" t="s">
        <v>630</v>
      </c>
      <c r="J77" s="18"/>
      <c r="K77" s="12"/>
      <c r="L77" s="13"/>
    </row>
    <row r="78" spans="1:12" s="14" customFormat="1" ht="67.5">
      <c r="A78" s="18">
        <v>28</v>
      </c>
      <c r="B78" s="6" t="s">
        <v>1290</v>
      </c>
      <c r="C78" s="23" t="s">
        <v>523</v>
      </c>
      <c r="D78" s="115">
        <v>162125</v>
      </c>
      <c r="E78" s="115">
        <v>162125</v>
      </c>
      <c r="F78" s="5">
        <f aca="true" t="shared" si="4" ref="F78:F101">D78-E78</f>
        <v>0</v>
      </c>
      <c r="G78" s="117" t="s">
        <v>1330</v>
      </c>
      <c r="H78" s="18" t="s">
        <v>1291</v>
      </c>
      <c r="I78" s="6" t="s">
        <v>1322</v>
      </c>
      <c r="J78" s="18"/>
      <c r="K78" s="12"/>
      <c r="L78" s="13"/>
    </row>
    <row r="79" spans="1:12" s="14" customFormat="1" ht="22.5">
      <c r="A79" s="18">
        <v>29</v>
      </c>
      <c r="B79" s="6" t="s">
        <v>1327</v>
      </c>
      <c r="C79" s="23" t="s">
        <v>1102</v>
      </c>
      <c r="D79" s="115">
        <v>250000</v>
      </c>
      <c r="E79" s="117">
        <v>199000</v>
      </c>
      <c r="F79" s="5">
        <f t="shared" si="4"/>
        <v>51000</v>
      </c>
      <c r="G79" s="117" t="s">
        <v>1328</v>
      </c>
      <c r="H79" s="18" t="s">
        <v>1329</v>
      </c>
      <c r="I79" s="6" t="s">
        <v>630</v>
      </c>
      <c r="J79" s="18"/>
      <c r="K79" s="12"/>
      <c r="L79" s="13"/>
    </row>
    <row r="80" spans="1:12" s="14" customFormat="1" ht="22.5">
      <c r="A80" s="18">
        <v>30</v>
      </c>
      <c r="B80" s="145" t="s">
        <v>1599</v>
      </c>
      <c r="C80" s="23" t="s">
        <v>1549</v>
      </c>
      <c r="D80" s="115">
        <v>376900</v>
      </c>
      <c r="E80" s="117">
        <v>376900</v>
      </c>
      <c r="F80" s="5">
        <f t="shared" si="4"/>
        <v>0</v>
      </c>
      <c r="G80" s="117" t="s">
        <v>1600</v>
      </c>
      <c r="H80" s="18" t="s">
        <v>1601</v>
      </c>
      <c r="I80" s="6"/>
      <c r="J80" s="18"/>
      <c r="K80" s="12"/>
      <c r="L80" s="13"/>
    </row>
    <row r="81" spans="1:12" s="14" customFormat="1" ht="22.5">
      <c r="A81" s="18">
        <v>31</v>
      </c>
      <c r="B81" s="6" t="s">
        <v>1323</v>
      </c>
      <c r="C81" s="23" t="s">
        <v>523</v>
      </c>
      <c r="D81" s="115">
        <v>195122</v>
      </c>
      <c r="E81" s="117">
        <v>195120</v>
      </c>
      <c r="F81" s="5">
        <f t="shared" si="4"/>
        <v>2</v>
      </c>
      <c r="G81" s="117" t="s">
        <v>145</v>
      </c>
      <c r="H81" s="18" t="s">
        <v>1324</v>
      </c>
      <c r="I81" s="6" t="s">
        <v>644</v>
      </c>
      <c r="J81" s="18"/>
      <c r="K81" s="12"/>
      <c r="L81" s="13"/>
    </row>
    <row r="82" spans="1:12" s="14" customFormat="1" ht="22.5">
      <c r="A82" s="18">
        <v>32</v>
      </c>
      <c r="B82" s="6" t="s">
        <v>1326</v>
      </c>
      <c r="C82" s="23" t="s">
        <v>661</v>
      </c>
      <c r="D82" s="115">
        <v>187000</v>
      </c>
      <c r="E82" s="117">
        <v>186998</v>
      </c>
      <c r="F82" s="5">
        <f t="shared" si="4"/>
        <v>2</v>
      </c>
      <c r="G82" s="117" t="s">
        <v>145</v>
      </c>
      <c r="H82" s="18" t="s">
        <v>1324</v>
      </c>
      <c r="I82" s="6" t="s">
        <v>644</v>
      </c>
      <c r="J82" s="18"/>
      <c r="K82" s="12"/>
      <c r="L82" s="13"/>
    </row>
    <row r="83" spans="1:12" s="14" customFormat="1" ht="33.75">
      <c r="A83" s="18">
        <v>33</v>
      </c>
      <c r="B83" s="6" t="s">
        <v>1325</v>
      </c>
      <c r="C83" s="23" t="s">
        <v>661</v>
      </c>
      <c r="D83" s="115">
        <v>206000</v>
      </c>
      <c r="E83" s="117">
        <v>205998</v>
      </c>
      <c r="F83" s="5">
        <f t="shared" si="4"/>
        <v>2</v>
      </c>
      <c r="G83" s="117" t="s">
        <v>145</v>
      </c>
      <c r="H83" s="18" t="s">
        <v>1324</v>
      </c>
      <c r="I83" s="6" t="s">
        <v>644</v>
      </c>
      <c r="J83" s="18"/>
      <c r="K83" s="12"/>
      <c r="L83" s="13"/>
    </row>
    <row r="84" spans="1:12" s="14" customFormat="1" ht="67.5">
      <c r="A84" s="18">
        <v>34</v>
      </c>
      <c r="B84" s="6" t="s">
        <v>1321</v>
      </c>
      <c r="C84" s="23" t="s">
        <v>523</v>
      </c>
      <c r="D84" s="115">
        <v>165560</v>
      </c>
      <c r="E84" s="115">
        <v>165560</v>
      </c>
      <c r="F84" s="5">
        <f t="shared" si="4"/>
        <v>0</v>
      </c>
      <c r="G84" s="117" t="s">
        <v>1319</v>
      </c>
      <c r="H84" s="18" t="s">
        <v>1320</v>
      </c>
      <c r="I84" s="6" t="s">
        <v>1322</v>
      </c>
      <c r="J84" s="18"/>
      <c r="K84" s="12"/>
      <c r="L84" s="13"/>
    </row>
    <row r="85" spans="1:12" s="14" customFormat="1" ht="33.75">
      <c r="A85" s="18">
        <v>35</v>
      </c>
      <c r="B85" s="6" t="s">
        <v>1331</v>
      </c>
      <c r="C85" s="23" t="s">
        <v>661</v>
      </c>
      <c r="D85" s="115">
        <v>152784</v>
      </c>
      <c r="E85" s="245" t="s">
        <v>1336</v>
      </c>
      <c r="F85" s="246"/>
      <c r="G85" s="247"/>
      <c r="H85" s="18" t="s">
        <v>1332</v>
      </c>
      <c r="I85" s="6">
        <v>0</v>
      </c>
      <c r="J85" s="18"/>
      <c r="K85" s="12"/>
      <c r="L85" s="13"/>
    </row>
    <row r="86" spans="1:12" s="14" customFormat="1" ht="22.5">
      <c r="A86" s="18">
        <v>36</v>
      </c>
      <c r="B86" s="6" t="s">
        <v>1333</v>
      </c>
      <c r="C86" s="23" t="s">
        <v>523</v>
      </c>
      <c r="D86" s="115">
        <v>190430</v>
      </c>
      <c r="E86" s="117">
        <v>189170</v>
      </c>
      <c r="F86" s="5">
        <f t="shared" si="4"/>
        <v>1260</v>
      </c>
      <c r="G86" s="117" t="s">
        <v>1337</v>
      </c>
      <c r="H86" s="18" t="s">
        <v>1334</v>
      </c>
      <c r="I86" s="6" t="s">
        <v>644</v>
      </c>
      <c r="J86" s="18"/>
      <c r="K86" s="12"/>
      <c r="L86" s="13"/>
    </row>
    <row r="87" spans="1:12" s="14" customFormat="1" ht="67.5">
      <c r="A87" s="18">
        <v>37</v>
      </c>
      <c r="B87" s="6" t="s">
        <v>1303</v>
      </c>
      <c r="C87" s="23" t="s">
        <v>523</v>
      </c>
      <c r="D87" s="115">
        <v>499996</v>
      </c>
      <c r="E87" s="115">
        <v>499996</v>
      </c>
      <c r="F87" s="5">
        <f t="shared" si="4"/>
        <v>0</v>
      </c>
      <c r="G87" s="117" t="s">
        <v>1330</v>
      </c>
      <c r="H87" s="18" t="s">
        <v>1335</v>
      </c>
      <c r="I87" s="6" t="s">
        <v>1322</v>
      </c>
      <c r="J87" s="18"/>
      <c r="K87" s="12"/>
      <c r="L87" s="13"/>
    </row>
    <row r="88" spans="1:12" s="14" customFormat="1" ht="22.5">
      <c r="A88" s="18">
        <v>38</v>
      </c>
      <c r="B88" s="6" t="s">
        <v>934</v>
      </c>
      <c r="C88" s="23" t="s">
        <v>523</v>
      </c>
      <c r="D88" s="115">
        <v>200000</v>
      </c>
      <c r="E88" s="115">
        <v>196000</v>
      </c>
      <c r="F88" s="5">
        <f t="shared" si="4"/>
        <v>4000</v>
      </c>
      <c r="G88" s="117" t="s">
        <v>941</v>
      </c>
      <c r="H88" s="18" t="s">
        <v>1350</v>
      </c>
      <c r="I88" s="6" t="s">
        <v>644</v>
      </c>
      <c r="J88" s="18"/>
      <c r="K88" s="12"/>
      <c r="L88" s="13"/>
    </row>
    <row r="89" spans="1:12" s="14" customFormat="1" ht="22.5">
      <c r="A89" s="18">
        <v>39</v>
      </c>
      <c r="B89" s="6" t="s">
        <v>1343</v>
      </c>
      <c r="C89" s="23" t="s">
        <v>523</v>
      </c>
      <c r="D89" s="115">
        <v>199295</v>
      </c>
      <c r="E89" s="115">
        <v>182695</v>
      </c>
      <c r="F89" s="5">
        <f t="shared" si="4"/>
        <v>16600</v>
      </c>
      <c r="G89" s="117" t="s">
        <v>217</v>
      </c>
      <c r="H89" s="18" t="s">
        <v>1350</v>
      </c>
      <c r="I89" s="6" t="s">
        <v>644</v>
      </c>
      <c r="J89" s="18"/>
      <c r="K89" s="12"/>
      <c r="L89" s="13"/>
    </row>
    <row r="90" spans="1:12" s="14" customFormat="1" ht="22.5">
      <c r="A90" s="18">
        <v>40</v>
      </c>
      <c r="B90" s="6" t="s">
        <v>1344</v>
      </c>
      <c r="C90" s="23" t="s">
        <v>523</v>
      </c>
      <c r="D90" s="115">
        <v>153996.53</v>
      </c>
      <c r="E90" s="115">
        <v>136541.52</v>
      </c>
      <c r="F90" s="5">
        <f t="shared" si="4"/>
        <v>17455.01000000001</v>
      </c>
      <c r="G90" s="117" t="s">
        <v>217</v>
      </c>
      <c r="H90" s="18" t="s">
        <v>1350</v>
      </c>
      <c r="I90" s="6" t="s">
        <v>644</v>
      </c>
      <c r="J90" s="18"/>
      <c r="K90" s="12"/>
      <c r="L90" s="13"/>
    </row>
    <row r="91" spans="1:12" s="14" customFormat="1" ht="22.5">
      <c r="A91" s="18">
        <v>41</v>
      </c>
      <c r="B91" s="6" t="s">
        <v>1345</v>
      </c>
      <c r="C91" s="23" t="s">
        <v>523</v>
      </c>
      <c r="D91" s="115">
        <v>148393</v>
      </c>
      <c r="E91" s="115">
        <v>147000</v>
      </c>
      <c r="F91" s="5">
        <f t="shared" si="4"/>
        <v>1393</v>
      </c>
      <c r="G91" s="117" t="s">
        <v>68</v>
      </c>
      <c r="H91" s="18" t="s">
        <v>1350</v>
      </c>
      <c r="I91" s="6" t="s">
        <v>644</v>
      </c>
      <c r="J91" s="18"/>
      <c r="K91" s="12"/>
      <c r="L91" s="13"/>
    </row>
    <row r="92" spans="1:12" s="14" customFormat="1" ht="22.5">
      <c r="A92" s="18">
        <v>42</v>
      </c>
      <c r="B92" s="6" t="s">
        <v>1346</v>
      </c>
      <c r="C92" s="23" t="s">
        <v>523</v>
      </c>
      <c r="D92" s="115">
        <v>196657</v>
      </c>
      <c r="E92" s="115">
        <v>92000</v>
      </c>
      <c r="F92" s="5">
        <f t="shared" si="4"/>
        <v>104657</v>
      </c>
      <c r="G92" s="117" t="s">
        <v>1358</v>
      </c>
      <c r="H92" s="18" t="s">
        <v>1350</v>
      </c>
      <c r="I92" s="6" t="s">
        <v>898</v>
      </c>
      <c r="J92" s="18"/>
      <c r="K92" s="12"/>
      <c r="L92" s="13"/>
    </row>
    <row r="93" spans="1:12" s="14" customFormat="1" ht="22.5">
      <c r="A93" s="18">
        <v>43</v>
      </c>
      <c r="B93" s="6" t="s">
        <v>1347</v>
      </c>
      <c r="C93" s="23" t="s">
        <v>523</v>
      </c>
      <c r="D93" s="115">
        <v>120000</v>
      </c>
      <c r="E93" s="115">
        <v>119000</v>
      </c>
      <c r="F93" s="5">
        <f t="shared" si="4"/>
        <v>1000</v>
      </c>
      <c r="G93" s="117" t="s">
        <v>1357</v>
      </c>
      <c r="H93" s="18" t="s">
        <v>1350</v>
      </c>
      <c r="I93" s="6" t="s">
        <v>644</v>
      </c>
      <c r="J93" s="18"/>
      <c r="K93" s="12"/>
      <c r="L93" s="13"/>
    </row>
    <row r="94" spans="1:12" s="14" customFormat="1" ht="22.5">
      <c r="A94" s="18">
        <v>44</v>
      </c>
      <c r="B94" s="6" t="s">
        <v>1348</v>
      </c>
      <c r="C94" s="23" t="s">
        <v>523</v>
      </c>
      <c r="D94" s="115">
        <v>406815</v>
      </c>
      <c r="E94" s="115">
        <v>376355</v>
      </c>
      <c r="F94" s="5">
        <f t="shared" si="4"/>
        <v>30460</v>
      </c>
      <c r="G94" s="117" t="s">
        <v>1152</v>
      </c>
      <c r="H94" s="18" t="s">
        <v>1351</v>
      </c>
      <c r="I94" s="6" t="s">
        <v>644</v>
      </c>
      <c r="J94" s="18"/>
      <c r="K94" s="12"/>
      <c r="L94" s="13"/>
    </row>
    <row r="95" spans="1:12" s="14" customFormat="1" ht="22.5">
      <c r="A95" s="18">
        <v>45</v>
      </c>
      <c r="B95" s="6" t="s">
        <v>1349</v>
      </c>
      <c r="C95" s="23" t="s">
        <v>523</v>
      </c>
      <c r="D95" s="115">
        <v>263604</v>
      </c>
      <c r="E95" s="115">
        <v>238614</v>
      </c>
      <c r="F95" s="5">
        <f t="shared" si="4"/>
        <v>24990</v>
      </c>
      <c r="G95" s="117" t="s">
        <v>1152</v>
      </c>
      <c r="H95" s="18" t="s">
        <v>1351</v>
      </c>
      <c r="I95" s="6" t="s">
        <v>630</v>
      </c>
      <c r="J95" s="18"/>
      <c r="K95" s="12"/>
      <c r="L95" s="13"/>
    </row>
    <row r="96" spans="1:12" s="14" customFormat="1" ht="22.5">
      <c r="A96" s="18">
        <v>46</v>
      </c>
      <c r="B96" s="6" t="s">
        <v>1352</v>
      </c>
      <c r="C96" s="23" t="s">
        <v>584</v>
      </c>
      <c r="D96" s="115">
        <v>330000</v>
      </c>
      <c r="E96" s="115">
        <v>329900</v>
      </c>
      <c r="F96" s="5">
        <f t="shared" si="4"/>
        <v>100</v>
      </c>
      <c r="G96" s="117" t="s">
        <v>1178</v>
      </c>
      <c r="H96" s="18" t="s">
        <v>1353</v>
      </c>
      <c r="I96" s="6" t="s">
        <v>644</v>
      </c>
      <c r="J96" s="18"/>
      <c r="K96" s="12"/>
      <c r="L96" s="13"/>
    </row>
    <row r="97" spans="1:12" s="14" customFormat="1" ht="101.25">
      <c r="A97" s="18">
        <v>47</v>
      </c>
      <c r="B97" s="6" t="s">
        <v>1360</v>
      </c>
      <c r="C97" s="23" t="s">
        <v>523</v>
      </c>
      <c r="D97" s="115">
        <v>199000</v>
      </c>
      <c r="E97" s="115">
        <v>199000</v>
      </c>
      <c r="F97" s="5">
        <f t="shared" si="4"/>
        <v>0</v>
      </c>
      <c r="G97" s="117" t="s">
        <v>1361</v>
      </c>
      <c r="H97" s="18" t="s">
        <v>1355</v>
      </c>
      <c r="I97" s="6" t="s">
        <v>1362</v>
      </c>
      <c r="J97" s="18"/>
      <c r="K97" s="12"/>
      <c r="L97" s="13"/>
    </row>
    <row r="98" spans="1:12" s="14" customFormat="1" ht="22.5">
      <c r="A98" s="18">
        <v>48</v>
      </c>
      <c r="B98" s="6" t="s">
        <v>1354</v>
      </c>
      <c r="C98" s="23" t="s">
        <v>523</v>
      </c>
      <c r="D98" s="115">
        <v>300000</v>
      </c>
      <c r="E98" s="115">
        <v>297000</v>
      </c>
      <c r="F98" s="5">
        <f t="shared" si="4"/>
        <v>3000</v>
      </c>
      <c r="G98" s="117" t="s">
        <v>425</v>
      </c>
      <c r="H98" s="18" t="s">
        <v>1356</v>
      </c>
      <c r="I98" s="6" t="s">
        <v>644</v>
      </c>
      <c r="J98" s="18"/>
      <c r="K98" s="12"/>
      <c r="L98" s="13"/>
    </row>
    <row r="99" spans="1:12" s="14" customFormat="1" ht="45">
      <c r="A99" s="18">
        <v>49</v>
      </c>
      <c r="B99" s="6" t="s">
        <v>1365</v>
      </c>
      <c r="C99" s="23" t="s">
        <v>1371</v>
      </c>
      <c r="D99" s="115">
        <v>130500</v>
      </c>
      <c r="E99" s="115">
        <v>128583</v>
      </c>
      <c r="F99" s="5">
        <f t="shared" si="4"/>
        <v>1917</v>
      </c>
      <c r="G99" s="117" t="s">
        <v>988</v>
      </c>
      <c r="H99" s="18" t="s">
        <v>1369</v>
      </c>
      <c r="I99" s="6" t="s">
        <v>644</v>
      </c>
      <c r="J99" s="18"/>
      <c r="K99" s="12"/>
      <c r="L99" s="13"/>
    </row>
    <row r="100" spans="1:12" s="14" customFormat="1" ht="22.5">
      <c r="A100" s="18">
        <v>50</v>
      </c>
      <c r="B100" s="6" t="s">
        <v>1366</v>
      </c>
      <c r="C100" s="23" t="s">
        <v>1102</v>
      </c>
      <c r="D100" s="115">
        <v>140000</v>
      </c>
      <c r="E100" s="115">
        <v>108052.55</v>
      </c>
      <c r="F100" s="5">
        <f t="shared" si="4"/>
        <v>31947.449999999997</v>
      </c>
      <c r="G100" s="117" t="s">
        <v>881</v>
      </c>
      <c r="H100" s="18" t="s">
        <v>1369</v>
      </c>
      <c r="I100" s="6" t="s">
        <v>709</v>
      </c>
      <c r="J100" s="18"/>
      <c r="K100" s="12"/>
      <c r="L100" s="13"/>
    </row>
    <row r="101" spans="1:12" s="14" customFormat="1" ht="33.75">
      <c r="A101" s="18">
        <v>51</v>
      </c>
      <c r="B101" s="6" t="s">
        <v>1367</v>
      </c>
      <c r="C101" s="23" t="s">
        <v>1370</v>
      </c>
      <c r="D101" s="115">
        <v>130000</v>
      </c>
      <c r="E101" s="115">
        <v>97800</v>
      </c>
      <c r="F101" s="5">
        <f t="shared" si="4"/>
        <v>32200</v>
      </c>
      <c r="G101" s="117" t="s">
        <v>1395</v>
      </c>
      <c r="H101" s="18" t="s">
        <v>1382</v>
      </c>
      <c r="I101" s="6" t="s">
        <v>644</v>
      </c>
      <c r="J101" s="18"/>
      <c r="K101" s="12"/>
      <c r="L101" s="13"/>
    </row>
    <row r="102" spans="1:12" s="14" customFormat="1" ht="22.5">
      <c r="A102" s="18">
        <v>52</v>
      </c>
      <c r="B102" s="6" t="s">
        <v>1368</v>
      </c>
      <c r="C102" s="23" t="s">
        <v>1102</v>
      </c>
      <c r="D102" s="115">
        <v>210000</v>
      </c>
      <c r="E102" s="115">
        <v>203249.46</v>
      </c>
      <c r="F102" s="5">
        <f>D102-E102</f>
        <v>6750.540000000008</v>
      </c>
      <c r="G102" s="117" t="s">
        <v>881</v>
      </c>
      <c r="H102" s="18" t="s">
        <v>1382</v>
      </c>
      <c r="I102" s="6" t="s">
        <v>632</v>
      </c>
      <c r="J102" s="18"/>
      <c r="K102" s="12"/>
      <c r="L102" s="13"/>
    </row>
    <row r="103" spans="1:12" s="14" customFormat="1" ht="101.25">
      <c r="A103" s="18">
        <v>53</v>
      </c>
      <c r="B103" s="6" t="s">
        <v>1372</v>
      </c>
      <c r="C103" s="23" t="s">
        <v>1373</v>
      </c>
      <c r="D103" s="115">
        <v>344359</v>
      </c>
      <c r="E103" s="115">
        <v>344359</v>
      </c>
      <c r="F103" s="5">
        <f>D103-E103</f>
        <v>0</v>
      </c>
      <c r="G103" s="117" t="s">
        <v>1298</v>
      </c>
      <c r="H103" s="18" t="s">
        <v>1374</v>
      </c>
      <c r="I103" s="6" t="s">
        <v>1362</v>
      </c>
      <c r="J103" s="18"/>
      <c r="K103" s="12"/>
      <c r="L103" s="13"/>
    </row>
    <row r="104" spans="1:12" s="14" customFormat="1" ht="33.75">
      <c r="A104" s="18">
        <v>54</v>
      </c>
      <c r="B104" s="6" t="s">
        <v>1375</v>
      </c>
      <c r="C104" s="23" t="s">
        <v>523</v>
      </c>
      <c r="D104" s="115">
        <v>320555</v>
      </c>
      <c r="E104" s="245" t="s">
        <v>1380</v>
      </c>
      <c r="F104" s="246"/>
      <c r="G104" s="247"/>
      <c r="H104" s="18" t="s">
        <v>1376</v>
      </c>
      <c r="I104" s="6" t="s">
        <v>53</v>
      </c>
      <c r="J104" s="18"/>
      <c r="K104" s="12"/>
      <c r="L104" s="13"/>
    </row>
    <row r="105" spans="1:12" s="14" customFormat="1" ht="33.75">
      <c r="A105" s="18">
        <v>55</v>
      </c>
      <c r="B105" s="6" t="s">
        <v>1387</v>
      </c>
      <c r="C105" s="23" t="s">
        <v>661</v>
      </c>
      <c r="D105" s="115">
        <v>390440</v>
      </c>
      <c r="E105" s="117">
        <v>375000</v>
      </c>
      <c r="F105" s="5">
        <f>D105-E105</f>
        <v>15440</v>
      </c>
      <c r="G105" s="117" t="s">
        <v>81</v>
      </c>
      <c r="H105" s="18" t="s">
        <v>1388</v>
      </c>
      <c r="I105" s="6" t="s">
        <v>644</v>
      </c>
      <c r="J105" s="18"/>
      <c r="K105" s="12"/>
      <c r="L105" s="13"/>
    </row>
    <row r="106" spans="1:12" s="14" customFormat="1" ht="22.5">
      <c r="A106" s="18">
        <v>56</v>
      </c>
      <c r="B106" s="6" t="s">
        <v>1381</v>
      </c>
      <c r="C106" s="23" t="s">
        <v>523</v>
      </c>
      <c r="D106" s="115">
        <v>246498</v>
      </c>
      <c r="E106" s="115">
        <v>246498</v>
      </c>
      <c r="F106" s="5">
        <f>D106-E106</f>
        <v>0</v>
      </c>
      <c r="G106" s="117" t="s">
        <v>1397</v>
      </c>
      <c r="H106" s="18" t="s">
        <v>1394</v>
      </c>
      <c r="I106" s="6" t="s">
        <v>632</v>
      </c>
      <c r="J106" s="18"/>
      <c r="K106" s="12"/>
      <c r="L106" s="13"/>
    </row>
    <row r="107" spans="1:12" s="14" customFormat="1" ht="33.75">
      <c r="A107" s="18">
        <v>57</v>
      </c>
      <c r="B107" s="6" t="s">
        <v>1383</v>
      </c>
      <c r="C107" s="23" t="s">
        <v>523</v>
      </c>
      <c r="D107" s="115">
        <v>264013</v>
      </c>
      <c r="E107" s="117">
        <v>251899</v>
      </c>
      <c r="F107" s="5">
        <f>D107-E107</f>
        <v>12114</v>
      </c>
      <c r="G107" s="117" t="s">
        <v>1396</v>
      </c>
      <c r="H107" s="18" t="s">
        <v>1384</v>
      </c>
      <c r="I107" s="6" t="s">
        <v>644</v>
      </c>
      <c r="J107" s="18"/>
      <c r="K107" s="12"/>
      <c r="L107" s="13"/>
    </row>
    <row r="108" spans="1:12" s="14" customFormat="1" ht="22.5">
      <c r="A108" s="18">
        <v>58</v>
      </c>
      <c r="B108" s="6" t="s">
        <v>1389</v>
      </c>
      <c r="C108" s="23" t="s">
        <v>523</v>
      </c>
      <c r="D108" s="115">
        <v>405000</v>
      </c>
      <c r="E108" s="117">
        <v>404900</v>
      </c>
      <c r="F108" s="5">
        <f>D108-E108</f>
        <v>100</v>
      </c>
      <c r="G108" s="117" t="s">
        <v>1398</v>
      </c>
      <c r="H108" s="18" t="s">
        <v>1392</v>
      </c>
      <c r="I108" s="6" t="s">
        <v>644</v>
      </c>
      <c r="J108" s="18"/>
      <c r="K108" s="12"/>
      <c r="L108" s="13"/>
    </row>
    <row r="109" spans="1:12" s="14" customFormat="1" ht="22.5">
      <c r="A109" s="18">
        <v>59</v>
      </c>
      <c r="B109" s="6" t="s">
        <v>1390</v>
      </c>
      <c r="C109" s="23" t="s">
        <v>523</v>
      </c>
      <c r="D109" s="115">
        <v>499844</v>
      </c>
      <c r="E109" s="245" t="s">
        <v>1336</v>
      </c>
      <c r="F109" s="246"/>
      <c r="G109" s="247"/>
      <c r="H109" s="18" t="s">
        <v>1393</v>
      </c>
      <c r="I109" s="6">
        <v>0</v>
      </c>
      <c r="J109" s="18"/>
      <c r="K109" s="12"/>
      <c r="L109" s="13"/>
    </row>
    <row r="110" spans="1:12" s="14" customFormat="1" ht="22.5">
      <c r="A110" s="18">
        <v>60</v>
      </c>
      <c r="B110" s="6" t="s">
        <v>1391</v>
      </c>
      <c r="C110" s="23" t="s">
        <v>523</v>
      </c>
      <c r="D110" s="115">
        <v>500000</v>
      </c>
      <c r="E110" s="117">
        <v>498400</v>
      </c>
      <c r="F110" s="5">
        <f>D110-E110</f>
        <v>1600</v>
      </c>
      <c r="G110" s="117" t="s">
        <v>1401</v>
      </c>
      <c r="H110" s="18" t="s">
        <v>1393</v>
      </c>
      <c r="I110" s="6" t="s">
        <v>644</v>
      </c>
      <c r="J110" s="18"/>
      <c r="K110" s="12"/>
      <c r="L110" s="13"/>
    </row>
    <row r="111" spans="1:12" s="14" customFormat="1" ht="22.5">
      <c r="A111" s="18">
        <v>61</v>
      </c>
      <c r="B111" s="6" t="s">
        <v>1402</v>
      </c>
      <c r="C111" s="23" t="s">
        <v>925</v>
      </c>
      <c r="D111" s="115">
        <v>245326</v>
      </c>
      <c r="E111" s="117">
        <v>239878</v>
      </c>
      <c r="F111" s="117">
        <f>D111-E111</f>
        <v>5448</v>
      </c>
      <c r="G111" s="117" t="s">
        <v>941</v>
      </c>
      <c r="H111" s="18" t="s">
        <v>1412</v>
      </c>
      <c r="I111" s="6" t="s">
        <v>644</v>
      </c>
      <c r="J111" s="18"/>
      <c r="K111" s="12"/>
      <c r="L111" s="13"/>
    </row>
    <row r="112" spans="1:12" s="14" customFormat="1" ht="22.5">
      <c r="A112" s="18">
        <v>62</v>
      </c>
      <c r="B112" s="6" t="s">
        <v>1403</v>
      </c>
      <c r="C112" s="23" t="s">
        <v>925</v>
      </c>
      <c r="D112" s="115">
        <v>229445</v>
      </c>
      <c r="E112" s="117">
        <v>228731.2</v>
      </c>
      <c r="F112" s="117">
        <f>D112-E112</f>
        <v>713.7999999999884</v>
      </c>
      <c r="G112" s="117" t="s">
        <v>822</v>
      </c>
      <c r="H112" s="18" t="s">
        <v>1412</v>
      </c>
      <c r="I112" s="6" t="s">
        <v>644</v>
      </c>
      <c r="J112" s="18"/>
      <c r="K112" s="12"/>
      <c r="L112" s="13"/>
    </row>
    <row r="113" spans="1:12" s="14" customFormat="1" ht="101.25">
      <c r="A113" s="18">
        <v>63</v>
      </c>
      <c r="B113" s="6" t="s">
        <v>1404</v>
      </c>
      <c r="C113" s="23" t="s">
        <v>1143</v>
      </c>
      <c r="D113" s="115">
        <v>209620</v>
      </c>
      <c r="E113" s="115">
        <v>209620</v>
      </c>
      <c r="F113" s="117">
        <f>D113-E113</f>
        <v>0</v>
      </c>
      <c r="G113" s="117" t="s">
        <v>605</v>
      </c>
      <c r="H113" s="18" t="s">
        <v>1412</v>
      </c>
      <c r="I113" s="6" t="s">
        <v>1416</v>
      </c>
      <c r="J113" s="18"/>
      <c r="K113" s="12"/>
      <c r="L113" s="13"/>
    </row>
    <row r="114" spans="1:12" ht="12.75">
      <c r="A114" s="7"/>
      <c r="B114" s="10" t="s">
        <v>116</v>
      </c>
      <c r="C114" s="10"/>
      <c r="D114" s="118">
        <f>SUM(D51:D113)</f>
        <v>18117291.89</v>
      </c>
      <c r="E114" s="118">
        <f>SUM(E51:E113)</f>
        <v>14686025.98</v>
      </c>
      <c r="F114" s="118">
        <f>SUM(F51:F113)</f>
        <v>2011452.91</v>
      </c>
      <c r="G114" s="5"/>
      <c r="H114" s="16"/>
      <c r="I114" s="16"/>
      <c r="J114" s="5"/>
      <c r="L114" s="2"/>
    </row>
    <row r="115" spans="1:12" ht="15" customHeight="1">
      <c r="A115" s="226" t="s">
        <v>117</v>
      </c>
      <c r="B115" s="227"/>
      <c r="C115" s="227"/>
      <c r="D115" s="227"/>
      <c r="E115" s="227"/>
      <c r="F115" s="227"/>
      <c r="G115" s="227"/>
      <c r="H115" s="227"/>
      <c r="I115" s="227"/>
      <c r="J115" s="228"/>
      <c r="L115" s="2"/>
    </row>
    <row r="116" spans="1:12" ht="12.75">
      <c r="A116" s="30">
        <v>1</v>
      </c>
      <c r="B116" s="6"/>
      <c r="C116" s="30"/>
      <c r="D116" s="125"/>
      <c r="E116" s="30"/>
      <c r="F116" s="30"/>
      <c r="G116" s="30"/>
      <c r="H116" s="30"/>
      <c r="I116" s="30"/>
      <c r="J116" s="30"/>
      <c r="L116" s="2"/>
    </row>
    <row r="117" spans="1:12" ht="12.75">
      <c r="A117" s="30">
        <v>2</v>
      </c>
      <c r="B117" s="6"/>
      <c r="C117" s="30"/>
      <c r="D117" s="107"/>
      <c r="E117" s="30"/>
      <c r="F117" s="30"/>
      <c r="G117" s="30"/>
      <c r="H117" s="30"/>
      <c r="I117" s="30"/>
      <c r="J117" s="30"/>
      <c r="L117" s="2"/>
    </row>
    <row r="118" spans="1:12" ht="12.75">
      <c r="A118" s="30">
        <v>3</v>
      </c>
      <c r="B118" s="6"/>
      <c r="C118" s="30"/>
      <c r="D118" s="107"/>
      <c r="E118" s="30"/>
      <c r="F118" s="30"/>
      <c r="G118" s="30"/>
      <c r="H118" s="30"/>
      <c r="I118" s="30"/>
      <c r="J118" s="30"/>
      <c r="L118" s="2"/>
    </row>
    <row r="119" spans="1:12" s="86" customFormat="1" ht="12.75">
      <c r="A119" s="6">
        <v>4</v>
      </c>
      <c r="B119" s="10" t="s">
        <v>116</v>
      </c>
      <c r="C119" s="10"/>
      <c r="D119" s="107">
        <f>SUM(D116:D118)</f>
        <v>0</v>
      </c>
      <c r="E119" s="8">
        <f>SUM(E116)</f>
        <v>0</v>
      </c>
      <c r="F119" s="8">
        <f>SUM(F116)</f>
        <v>0</v>
      </c>
      <c r="G119" s="6"/>
      <c r="H119" s="17"/>
      <c r="I119" s="17"/>
      <c r="J119" s="5"/>
      <c r="K119" s="84"/>
      <c r="L119" s="85"/>
    </row>
    <row r="120" spans="1:12" s="86" customFormat="1" ht="15" customHeight="1">
      <c r="A120" s="267" t="s">
        <v>593</v>
      </c>
      <c r="B120" s="268"/>
      <c r="C120" s="268"/>
      <c r="D120" s="268"/>
      <c r="E120" s="268"/>
      <c r="F120" s="268"/>
      <c r="G120" s="268"/>
      <c r="H120" s="268"/>
      <c r="I120" s="268"/>
      <c r="J120" s="269"/>
      <c r="K120" s="84"/>
      <c r="L120" s="85"/>
    </row>
    <row r="121" spans="1:12" s="86" customFormat="1" ht="12.75">
      <c r="A121" s="6"/>
      <c r="B121" s="6"/>
      <c r="C121" s="23"/>
      <c r="D121" s="8"/>
      <c r="E121" s="198"/>
      <c r="F121" s="199"/>
      <c r="G121" s="199"/>
      <c r="H121" s="200"/>
      <c r="I121" s="17"/>
      <c r="J121" s="5"/>
      <c r="K121" s="84"/>
      <c r="L121" s="85"/>
    </row>
    <row r="122" spans="1:12" s="86" customFormat="1" ht="12.75">
      <c r="A122" s="6"/>
      <c r="B122" s="6"/>
      <c r="C122" s="23"/>
      <c r="D122" s="8"/>
      <c r="E122" s="197"/>
      <c r="F122" s="197"/>
      <c r="G122" s="197"/>
      <c r="H122" s="197"/>
      <c r="I122" s="17"/>
      <c r="J122" s="5"/>
      <c r="K122" s="84"/>
      <c r="L122" s="85"/>
    </row>
    <row r="123" spans="1:12" s="86" customFormat="1" ht="12.75">
      <c r="A123" s="46"/>
      <c r="B123" s="46"/>
      <c r="C123" s="100"/>
      <c r="D123" s="94"/>
      <c r="E123" s="46"/>
      <c r="F123" s="46"/>
      <c r="G123" s="46"/>
      <c r="H123" s="46"/>
      <c r="I123" s="47"/>
      <c r="J123" s="48"/>
      <c r="K123" s="84"/>
      <c r="L123" s="85"/>
    </row>
    <row r="124" spans="1:12" s="86" customFormat="1" ht="12.75">
      <c r="A124" s="46"/>
      <c r="B124" s="46"/>
      <c r="C124" s="100"/>
      <c r="D124" s="94"/>
      <c r="E124" s="46"/>
      <c r="F124" s="46"/>
      <c r="G124" s="132"/>
      <c r="H124" s="46"/>
      <c r="I124" s="131"/>
      <c r="J124" s="48"/>
      <c r="K124" s="84"/>
      <c r="L124" s="85"/>
    </row>
    <row r="125" spans="1:12" s="86" customFormat="1" ht="22.5">
      <c r="A125" s="46"/>
      <c r="B125" s="71" t="s">
        <v>1133</v>
      </c>
      <c r="C125" s="71"/>
      <c r="D125" s="251">
        <f>E10+E49+E114+E119</f>
        <v>351636541.0800001</v>
      </c>
      <c r="E125" s="251"/>
      <c r="F125" s="251"/>
      <c r="G125" s="251"/>
      <c r="H125" s="47"/>
      <c r="I125" s="47"/>
      <c r="J125" s="48"/>
      <c r="K125" s="84"/>
      <c r="L125" s="85"/>
    </row>
    <row r="126" spans="2:12" ht="25.5">
      <c r="B126" s="11" t="s">
        <v>118</v>
      </c>
      <c r="C126" s="11"/>
      <c r="D126" s="240">
        <f>F114+F49+F10</f>
        <v>15865644.109999998</v>
      </c>
      <c r="E126" s="240"/>
      <c r="F126" s="240"/>
      <c r="G126" s="240"/>
      <c r="H126" s="123"/>
      <c r="L126" s="2"/>
    </row>
    <row r="127" spans="2:12" ht="25.5">
      <c r="B127" s="11" t="s">
        <v>1134</v>
      </c>
      <c r="C127" s="11"/>
      <c r="D127" s="240">
        <f>D10+D49+D114+E119</f>
        <v>372693142.69</v>
      </c>
      <c r="E127" s="240"/>
      <c r="F127" s="240"/>
      <c r="G127" s="240"/>
      <c r="L127" s="2"/>
    </row>
    <row r="128" ht="12.75">
      <c r="L128" s="2"/>
    </row>
    <row r="129" ht="12.75">
      <c r="L129" s="2"/>
    </row>
    <row r="130" ht="12.75">
      <c r="L130" s="2"/>
    </row>
    <row r="131" ht="12.75">
      <c r="L131" s="2"/>
    </row>
    <row r="132" ht="12.75">
      <c r="L132" s="2"/>
    </row>
    <row r="133" ht="12.75">
      <c r="L133" s="2"/>
    </row>
    <row r="134" ht="12.75">
      <c r="L134" s="2"/>
    </row>
    <row r="135" ht="12.75">
      <c r="L135" s="2"/>
    </row>
    <row r="136" ht="12.75">
      <c r="L136" s="2"/>
    </row>
    <row r="137" ht="12.75">
      <c r="L137" s="2"/>
    </row>
    <row r="138" ht="12.75">
      <c r="L138" s="2"/>
    </row>
    <row r="139" ht="12.75">
      <c r="L139" s="2"/>
    </row>
    <row r="140" ht="12.75">
      <c r="L140" s="2"/>
    </row>
    <row r="141" ht="12.75">
      <c r="L141" s="2"/>
    </row>
    <row r="142" ht="12.75">
      <c r="L142" s="2"/>
    </row>
    <row r="143" ht="12.75">
      <c r="L143" s="2"/>
    </row>
    <row r="144" ht="12.75">
      <c r="L144" s="2"/>
    </row>
    <row r="145" ht="12.75">
      <c r="L145" s="2"/>
    </row>
    <row r="146" ht="12.75">
      <c r="L146" s="2"/>
    </row>
    <row r="147" ht="12.75">
      <c r="L147" s="2"/>
    </row>
    <row r="148" ht="12.75">
      <c r="L148" s="2"/>
    </row>
    <row r="149" ht="12.75">
      <c r="L149" s="2"/>
    </row>
    <row r="150" ht="12.75">
      <c r="L150" s="2"/>
    </row>
    <row r="151" ht="12.75">
      <c r="L151" s="2"/>
    </row>
    <row r="152" ht="12.75">
      <c r="L152" s="2"/>
    </row>
    <row r="153" ht="12.75">
      <c r="L153" s="2"/>
    </row>
    <row r="154" ht="12.75">
      <c r="L154" s="2"/>
    </row>
    <row r="155" ht="12.75">
      <c r="L155" s="2"/>
    </row>
    <row r="156" ht="12.75">
      <c r="L156" s="2"/>
    </row>
    <row r="157" ht="12.75">
      <c r="L157" s="2"/>
    </row>
    <row r="158" ht="12.75">
      <c r="L158" s="2"/>
    </row>
    <row r="159" ht="12.75">
      <c r="L159" s="2"/>
    </row>
    <row r="160" ht="12.75">
      <c r="L160" s="2"/>
    </row>
    <row r="161" ht="12.75">
      <c r="L161" s="2"/>
    </row>
    <row r="162" ht="12.75">
      <c r="L162" s="2"/>
    </row>
    <row r="163" ht="12.75">
      <c r="L163" s="2"/>
    </row>
    <row r="164" ht="12.75">
      <c r="L164" s="2"/>
    </row>
    <row r="165" ht="12.75">
      <c r="L165" s="2"/>
    </row>
    <row r="166" ht="12.75">
      <c r="L166" s="2"/>
    </row>
    <row r="167" ht="12.75">
      <c r="L167" s="2"/>
    </row>
    <row r="168" ht="12.75">
      <c r="L168" s="2"/>
    </row>
    <row r="169" ht="12.75">
      <c r="L169" s="2"/>
    </row>
    <row r="170" ht="12.75">
      <c r="L170" s="2"/>
    </row>
    <row r="171" ht="12.75">
      <c r="L171" s="2"/>
    </row>
    <row r="172" ht="12.75">
      <c r="L172" s="2"/>
    </row>
    <row r="173" ht="12.75">
      <c r="L173" s="2"/>
    </row>
    <row r="174" ht="12.75">
      <c r="L174" s="2"/>
    </row>
    <row r="175" ht="12.75">
      <c r="L175" s="2"/>
    </row>
    <row r="176" ht="12.75">
      <c r="L176" s="2"/>
    </row>
    <row r="177" ht="12.75">
      <c r="L177" s="2"/>
    </row>
    <row r="178" ht="12.75">
      <c r="L178" s="2"/>
    </row>
    <row r="179" ht="12.75">
      <c r="L179" s="2"/>
    </row>
    <row r="180" ht="12.75">
      <c r="L180" s="2"/>
    </row>
    <row r="181" ht="12.75">
      <c r="L181" s="2"/>
    </row>
    <row r="182" ht="12.75">
      <c r="L182" s="2"/>
    </row>
    <row r="183" ht="12.75">
      <c r="L183" s="2"/>
    </row>
    <row r="184" ht="12.75">
      <c r="L184" s="2"/>
    </row>
    <row r="185" ht="12.75">
      <c r="L185" s="2"/>
    </row>
    <row r="186" ht="12.75">
      <c r="L186" s="2"/>
    </row>
    <row r="187" ht="12.75">
      <c r="L187" s="2"/>
    </row>
    <row r="188" ht="12.75">
      <c r="L188" s="2"/>
    </row>
    <row r="189" ht="12.75">
      <c r="L189" s="2"/>
    </row>
    <row r="190" ht="12.75">
      <c r="L190" s="2"/>
    </row>
    <row r="191" ht="12.75">
      <c r="L191" s="2"/>
    </row>
    <row r="192" ht="12.75">
      <c r="L192" s="2"/>
    </row>
    <row r="193" ht="12.75">
      <c r="L193" s="2"/>
    </row>
    <row r="194" ht="12.75">
      <c r="L194" s="2"/>
    </row>
    <row r="195" ht="12.75">
      <c r="L195" s="2"/>
    </row>
    <row r="196" ht="12.75">
      <c r="L196" s="2"/>
    </row>
    <row r="197" ht="12.75">
      <c r="L197" s="2"/>
    </row>
    <row r="198" ht="12.75">
      <c r="L198" s="2"/>
    </row>
    <row r="199" ht="12.75">
      <c r="L199" s="2"/>
    </row>
    <row r="200" ht="12.75">
      <c r="L200" s="2"/>
    </row>
    <row r="201" ht="12.75">
      <c r="L201" s="2"/>
    </row>
    <row r="202" ht="12.75">
      <c r="L202" s="2"/>
    </row>
    <row r="203" ht="12.75">
      <c r="L203" s="2"/>
    </row>
    <row r="204" ht="12.75">
      <c r="L204" s="2"/>
    </row>
    <row r="205" ht="12.75">
      <c r="L205" s="2"/>
    </row>
    <row r="206" ht="12.75">
      <c r="L206" s="2"/>
    </row>
    <row r="207" ht="12.75">
      <c r="L207" s="2"/>
    </row>
    <row r="208" ht="12.75">
      <c r="L208" s="2"/>
    </row>
    <row r="209" ht="12.75">
      <c r="L209" s="2"/>
    </row>
    <row r="210" ht="12.75">
      <c r="L210" s="2"/>
    </row>
    <row r="211" ht="12.75">
      <c r="L211" s="2"/>
    </row>
    <row r="212" ht="12.75">
      <c r="L212" s="2"/>
    </row>
    <row r="213" ht="12.75">
      <c r="L213" s="2"/>
    </row>
    <row r="214" ht="12.75">
      <c r="L214" s="2"/>
    </row>
    <row r="215" ht="12.75">
      <c r="L215" s="2"/>
    </row>
    <row r="216" ht="12.75">
      <c r="L216" s="2"/>
    </row>
    <row r="217" ht="12.75">
      <c r="L217" s="2"/>
    </row>
    <row r="218" ht="12.75">
      <c r="L218" s="2"/>
    </row>
    <row r="219" ht="12.75">
      <c r="L219" s="2"/>
    </row>
    <row r="220" ht="12.75">
      <c r="L220" s="2"/>
    </row>
    <row r="221" ht="12.75">
      <c r="L221" s="2"/>
    </row>
    <row r="222" ht="12.75">
      <c r="L222" s="2"/>
    </row>
    <row r="223" ht="12.75">
      <c r="L223" s="2"/>
    </row>
    <row r="224" ht="12.75">
      <c r="L224" s="2"/>
    </row>
    <row r="225" ht="12.75">
      <c r="L225" s="2"/>
    </row>
    <row r="226" ht="12.75">
      <c r="L226" s="2"/>
    </row>
    <row r="227" ht="12.75">
      <c r="L227" s="2"/>
    </row>
    <row r="228" ht="12.75">
      <c r="L228" s="2"/>
    </row>
    <row r="229" ht="12.75">
      <c r="L229" s="2"/>
    </row>
    <row r="230" ht="12.75">
      <c r="L230" s="2"/>
    </row>
    <row r="231" ht="12.75">
      <c r="L231" s="2"/>
    </row>
    <row r="232" ht="12.75">
      <c r="L232" s="2"/>
    </row>
    <row r="233" ht="12.75">
      <c r="L233" s="2"/>
    </row>
    <row r="234" ht="12.75">
      <c r="L234" s="2"/>
    </row>
    <row r="235" ht="12.75">
      <c r="L235" s="2"/>
    </row>
    <row r="236" ht="12.75">
      <c r="L236" s="2"/>
    </row>
    <row r="237" ht="12.75">
      <c r="L237" s="2"/>
    </row>
    <row r="238" ht="12.75">
      <c r="L238" s="2"/>
    </row>
    <row r="239" ht="12.75">
      <c r="L239" s="2"/>
    </row>
    <row r="240" ht="12.75">
      <c r="L240" s="2"/>
    </row>
    <row r="241" ht="12.75">
      <c r="L241" s="2"/>
    </row>
    <row r="242" ht="12.75">
      <c r="L242" s="2"/>
    </row>
    <row r="243" ht="12.75">
      <c r="L243" s="2"/>
    </row>
    <row r="244" ht="12.75">
      <c r="L244" s="2"/>
    </row>
    <row r="245" ht="12.75">
      <c r="L245" s="2"/>
    </row>
    <row r="246" ht="12.75">
      <c r="L246" s="2"/>
    </row>
    <row r="247" ht="12.75">
      <c r="L247" s="2"/>
    </row>
    <row r="248" ht="12.75">
      <c r="L248" s="2"/>
    </row>
    <row r="249" ht="12.75">
      <c r="L249" s="2"/>
    </row>
    <row r="250" ht="12.75">
      <c r="L250" s="2"/>
    </row>
    <row r="251" ht="12.75">
      <c r="L251" s="2"/>
    </row>
    <row r="252" ht="12.75">
      <c r="L252" s="2"/>
    </row>
    <row r="253" ht="12.75">
      <c r="L253" s="2"/>
    </row>
    <row r="254" ht="12.75">
      <c r="L254" s="2"/>
    </row>
    <row r="255" ht="12.75">
      <c r="L255" s="2"/>
    </row>
    <row r="256" ht="12.75">
      <c r="L256" s="2"/>
    </row>
    <row r="257" ht="12.75">
      <c r="L257" s="2"/>
    </row>
    <row r="258" ht="12.75">
      <c r="L258" s="2"/>
    </row>
    <row r="259" ht="12.75">
      <c r="L259" s="2"/>
    </row>
    <row r="260" ht="12.75">
      <c r="L260" s="2"/>
    </row>
    <row r="261" ht="12.75">
      <c r="L261" s="2"/>
    </row>
    <row r="262" ht="12.75">
      <c r="L262" s="2"/>
    </row>
    <row r="263" ht="12.75">
      <c r="L263" s="2"/>
    </row>
    <row r="264" ht="12.75">
      <c r="L264" s="2"/>
    </row>
    <row r="265" ht="12.75">
      <c r="L265" s="2"/>
    </row>
    <row r="266" ht="12.75">
      <c r="L266" s="2"/>
    </row>
    <row r="267" ht="12.75">
      <c r="L267" s="2"/>
    </row>
    <row r="268" ht="12.75">
      <c r="L268" s="2"/>
    </row>
    <row r="269" ht="12.75">
      <c r="L269" s="2"/>
    </row>
    <row r="270" ht="12.75">
      <c r="L270" s="2"/>
    </row>
    <row r="271" ht="12.75">
      <c r="L271" s="2"/>
    </row>
    <row r="272" ht="12.75">
      <c r="L272" s="2"/>
    </row>
    <row r="273" ht="12.75">
      <c r="L273" s="2"/>
    </row>
    <row r="274" ht="12.75">
      <c r="L274" s="2"/>
    </row>
    <row r="275" ht="12.75">
      <c r="L275" s="2"/>
    </row>
    <row r="276" ht="12.75">
      <c r="L276" s="2"/>
    </row>
    <row r="277" ht="12.75">
      <c r="L277" s="2"/>
    </row>
    <row r="278" ht="12.75">
      <c r="L278" s="2"/>
    </row>
    <row r="279" ht="12.75">
      <c r="L279" s="2"/>
    </row>
    <row r="280" ht="12.75">
      <c r="L280" s="2"/>
    </row>
    <row r="281" ht="12.75">
      <c r="L281" s="2"/>
    </row>
    <row r="282" ht="12.75">
      <c r="L282" s="2"/>
    </row>
    <row r="283" ht="12.75">
      <c r="L283" s="2"/>
    </row>
    <row r="284" ht="12.75">
      <c r="L284" s="2"/>
    </row>
    <row r="285" ht="12.75">
      <c r="L285" s="2"/>
    </row>
    <row r="286" ht="12.75">
      <c r="L286" s="2"/>
    </row>
    <row r="287" ht="12.75">
      <c r="L287" s="2"/>
    </row>
    <row r="288" ht="12.75">
      <c r="L288" s="2"/>
    </row>
    <row r="289" ht="12.75">
      <c r="L289" s="2"/>
    </row>
    <row r="290" ht="12.75">
      <c r="L290" s="2"/>
    </row>
    <row r="291" ht="12.75">
      <c r="L291" s="2"/>
    </row>
    <row r="292" ht="12.75">
      <c r="L292" s="2"/>
    </row>
    <row r="293" ht="12.75">
      <c r="L293" s="2"/>
    </row>
    <row r="294" ht="12.75">
      <c r="L294" s="2"/>
    </row>
    <row r="295" ht="12.75">
      <c r="L295" s="2"/>
    </row>
    <row r="296" ht="12.75">
      <c r="L296" s="2"/>
    </row>
    <row r="297" ht="12.75">
      <c r="L297" s="2"/>
    </row>
    <row r="298" ht="12.75">
      <c r="L298" s="2"/>
    </row>
    <row r="299" ht="12.75">
      <c r="L299" s="2"/>
    </row>
    <row r="300" ht="12.75">
      <c r="L300" s="2"/>
    </row>
    <row r="301" ht="12.75">
      <c r="L301" s="2"/>
    </row>
    <row r="302" ht="12.75">
      <c r="L302" s="2"/>
    </row>
    <row r="303" ht="12.75">
      <c r="L303" s="2"/>
    </row>
    <row r="304" ht="12.75">
      <c r="L304" s="2"/>
    </row>
    <row r="305" ht="12.75">
      <c r="L305" s="2"/>
    </row>
    <row r="306" ht="12.75">
      <c r="L306" s="2"/>
    </row>
    <row r="307" ht="12.75">
      <c r="L307" s="2"/>
    </row>
    <row r="308" ht="12.75">
      <c r="L308" s="2"/>
    </row>
    <row r="309" ht="12.75">
      <c r="L309" s="2"/>
    </row>
    <row r="310" ht="12.75">
      <c r="L310" s="2"/>
    </row>
    <row r="311" ht="12.75">
      <c r="L311" s="2"/>
    </row>
    <row r="312" ht="12.75">
      <c r="L312" s="2"/>
    </row>
    <row r="313" ht="12.75">
      <c r="L313" s="2"/>
    </row>
    <row r="314" ht="12.75">
      <c r="L314" s="2"/>
    </row>
  </sheetData>
  <sheetProtection/>
  <mergeCells count="20">
    <mergeCell ref="E47:G47"/>
    <mergeCell ref="D126:G126"/>
    <mergeCell ref="D127:G127"/>
    <mergeCell ref="A115:J115"/>
    <mergeCell ref="A120:J120"/>
    <mergeCell ref="E121:H121"/>
    <mergeCell ref="A50:J50"/>
    <mergeCell ref="E85:G85"/>
    <mergeCell ref="E104:G104"/>
    <mergeCell ref="E109:G109"/>
    <mergeCell ref="A1:J1"/>
    <mergeCell ref="A4:J4"/>
    <mergeCell ref="A11:J11"/>
    <mergeCell ref="E122:H122"/>
    <mergeCell ref="D125:G125"/>
    <mergeCell ref="E5:G5"/>
    <mergeCell ref="E12:G12"/>
    <mergeCell ref="E6:G6"/>
    <mergeCell ref="E67:G67"/>
    <mergeCell ref="E43:G4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10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22"/>
  <sheetViews>
    <sheetView view="pageBreakPreview" zoomScale="90" zoomScaleSheetLayoutView="90" zoomScalePageLayoutView="0" workbookViewId="0" topLeftCell="A1">
      <pane ySplit="3" topLeftCell="A124" activePane="bottomLeft" state="frozen"/>
      <selection pane="topLeft" activeCell="A1" sqref="A1"/>
      <selection pane="bottomLeft" activeCell="D134" sqref="D134:G134"/>
    </sheetView>
  </sheetViews>
  <sheetFormatPr defaultColWidth="9.00390625" defaultRowHeight="12.75"/>
  <cols>
    <col min="1" max="1" width="5.00390625" style="1" customWidth="1"/>
    <col min="2" max="2" width="40.25390625" style="1" customWidth="1"/>
    <col min="3" max="3" width="14.375" style="1" customWidth="1"/>
    <col min="4" max="4" width="13.75390625" style="1" customWidth="1"/>
    <col min="5" max="5" width="13.625" style="1" customWidth="1"/>
    <col min="6" max="6" width="11.625" style="1" customWidth="1"/>
    <col min="7" max="7" width="24.00390625" style="1" customWidth="1"/>
    <col min="8" max="8" width="21.00390625" style="1" customWidth="1"/>
    <col min="9" max="9" width="26.375" style="92" customWidth="1"/>
    <col min="10" max="11" width="9.125" style="1" customWidth="1"/>
  </cols>
  <sheetData>
    <row r="1" spans="1:12" ht="26.25" customHeight="1">
      <c r="A1" s="193" t="s">
        <v>1469</v>
      </c>
      <c r="B1" s="193"/>
      <c r="C1" s="193"/>
      <c r="D1" s="193"/>
      <c r="E1" s="193"/>
      <c r="F1" s="193"/>
      <c r="G1" s="193"/>
      <c r="H1" s="193"/>
      <c r="I1" s="193"/>
      <c r="J1" s="193"/>
      <c r="L1" s="2"/>
    </row>
    <row r="2" ht="12.75">
      <c r="L2" s="2"/>
    </row>
    <row r="3" spans="1:12" ht="45">
      <c r="A3" s="87" t="s">
        <v>5</v>
      </c>
      <c r="B3" s="87" t="s">
        <v>6</v>
      </c>
      <c r="C3" s="87" t="s">
        <v>522</v>
      </c>
      <c r="D3" s="87" t="s">
        <v>7</v>
      </c>
      <c r="E3" s="87" t="s">
        <v>8</v>
      </c>
      <c r="F3" s="87" t="s">
        <v>9</v>
      </c>
      <c r="G3" s="87" t="s">
        <v>800</v>
      </c>
      <c r="H3" s="15" t="s">
        <v>149</v>
      </c>
      <c r="I3" s="15" t="s">
        <v>529</v>
      </c>
      <c r="J3" s="87" t="s">
        <v>307</v>
      </c>
      <c r="L3" s="2"/>
    </row>
    <row r="4" spans="1:12" ht="15" customHeight="1">
      <c r="A4" s="226" t="s">
        <v>526</v>
      </c>
      <c r="B4" s="227"/>
      <c r="C4" s="227"/>
      <c r="D4" s="227"/>
      <c r="E4" s="227"/>
      <c r="F4" s="227"/>
      <c r="G4" s="227"/>
      <c r="H4" s="227"/>
      <c r="I4" s="227"/>
      <c r="J4" s="152"/>
      <c r="L4" s="2"/>
    </row>
    <row r="5" spans="1:12" ht="33.75">
      <c r="A5" s="5">
        <v>1</v>
      </c>
      <c r="B5" s="5" t="s">
        <v>1512</v>
      </c>
      <c r="C5" s="23" t="s">
        <v>523</v>
      </c>
      <c r="D5" s="99">
        <v>600000</v>
      </c>
      <c r="E5" s="99">
        <v>600000</v>
      </c>
      <c r="F5" s="117">
        <f>D5-E5</f>
        <v>0</v>
      </c>
      <c r="G5" s="6" t="s">
        <v>1529</v>
      </c>
      <c r="H5" s="5" t="s">
        <v>1513</v>
      </c>
      <c r="I5" s="6" t="s">
        <v>632</v>
      </c>
      <c r="J5" s="5"/>
      <c r="L5" s="2"/>
    </row>
    <row r="6" spans="1:12" ht="33.75">
      <c r="A6" s="5">
        <v>2</v>
      </c>
      <c r="B6" s="5" t="s">
        <v>1512</v>
      </c>
      <c r="C6" s="23" t="s">
        <v>523</v>
      </c>
      <c r="D6" s="99">
        <v>750000</v>
      </c>
      <c r="E6" s="99">
        <v>750000</v>
      </c>
      <c r="F6" s="117">
        <f>D6-E6</f>
        <v>0</v>
      </c>
      <c r="G6" s="6" t="s">
        <v>1543</v>
      </c>
      <c r="H6" s="5" t="s">
        <v>1514</v>
      </c>
      <c r="I6" s="6" t="s">
        <v>632</v>
      </c>
      <c r="J6" s="5"/>
      <c r="L6" s="2"/>
    </row>
    <row r="7" spans="1:12" ht="12.75">
      <c r="A7" s="7"/>
      <c r="B7" s="10" t="s">
        <v>54</v>
      </c>
      <c r="C7" s="10"/>
      <c r="D7" s="118">
        <f>SUM(D5:D6)</f>
        <v>1350000</v>
      </c>
      <c r="E7" s="118">
        <f>SUM(E5:E6)</f>
        <v>1350000</v>
      </c>
      <c r="F7" s="138">
        <f>SUM(F5:F5)</f>
        <v>0</v>
      </c>
      <c r="G7" s="5"/>
      <c r="H7" s="16"/>
      <c r="I7" s="16"/>
      <c r="J7" s="5"/>
      <c r="L7" s="2"/>
    </row>
    <row r="8" spans="1:12" ht="15" customHeight="1">
      <c r="A8" s="226" t="s">
        <v>1436</v>
      </c>
      <c r="B8" s="227"/>
      <c r="C8" s="227"/>
      <c r="D8" s="227"/>
      <c r="E8" s="227"/>
      <c r="F8" s="227"/>
      <c r="G8" s="227"/>
      <c r="H8" s="227"/>
      <c r="I8" s="227"/>
      <c r="J8" s="152"/>
      <c r="L8" s="2"/>
    </row>
    <row r="9" spans="1:12" ht="33.75">
      <c r="A9" s="7">
        <v>1</v>
      </c>
      <c r="B9" s="5" t="s">
        <v>1385</v>
      </c>
      <c r="C9" s="5" t="s">
        <v>1157</v>
      </c>
      <c r="D9" s="117">
        <v>3974765.76</v>
      </c>
      <c r="E9" s="117">
        <v>3935018.09</v>
      </c>
      <c r="F9" s="117">
        <f>D9-E9</f>
        <v>39747.669999999925</v>
      </c>
      <c r="G9" s="5" t="s">
        <v>789</v>
      </c>
      <c r="H9" s="18" t="s">
        <v>1386</v>
      </c>
      <c r="I9" s="6" t="s">
        <v>630</v>
      </c>
      <c r="J9" s="20"/>
      <c r="L9" s="2"/>
    </row>
    <row r="10" spans="1:12" ht="22.5">
      <c r="A10" s="7">
        <v>2</v>
      </c>
      <c r="B10" s="5" t="s">
        <v>1413</v>
      </c>
      <c r="C10" s="5" t="s">
        <v>1414</v>
      </c>
      <c r="D10" s="117">
        <v>49933650</v>
      </c>
      <c r="E10" s="117">
        <v>49434313.5</v>
      </c>
      <c r="F10" s="117">
        <f>D10-E10</f>
        <v>499336.5</v>
      </c>
      <c r="G10" s="5" t="s">
        <v>1417</v>
      </c>
      <c r="H10" s="18" t="s">
        <v>1415</v>
      </c>
      <c r="I10" s="124" t="s">
        <v>1542</v>
      </c>
      <c r="J10" s="20"/>
      <c r="L10" s="2"/>
    </row>
    <row r="11" spans="1:12" ht="45">
      <c r="A11" s="7">
        <v>3</v>
      </c>
      <c r="B11" s="5" t="s">
        <v>1448</v>
      </c>
      <c r="C11" s="5" t="s">
        <v>1440</v>
      </c>
      <c r="D11" s="117">
        <v>580000</v>
      </c>
      <c r="E11" s="117">
        <v>379900</v>
      </c>
      <c r="F11" s="117">
        <f aca="true" t="shared" si="0" ref="F11:F21">D11-E11</f>
        <v>200100</v>
      </c>
      <c r="G11" s="5" t="s">
        <v>917</v>
      </c>
      <c r="H11" s="18" t="s">
        <v>1449</v>
      </c>
      <c r="I11" s="6" t="s">
        <v>644</v>
      </c>
      <c r="J11" s="20"/>
      <c r="L11" s="2"/>
    </row>
    <row r="12" spans="1:12" ht="45">
      <c r="A12" s="7">
        <v>4</v>
      </c>
      <c r="B12" s="5" t="s">
        <v>1450</v>
      </c>
      <c r="C12" s="5" t="s">
        <v>1440</v>
      </c>
      <c r="D12" s="117">
        <v>1510000</v>
      </c>
      <c r="E12" s="117">
        <v>724397.93</v>
      </c>
      <c r="F12" s="117">
        <f t="shared" si="0"/>
        <v>785602.07</v>
      </c>
      <c r="G12" s="5" t="s">
        <v>1085</v>
      </c>
      <c r="H12" s="18" t="s">
        <v>1453</v>
      </c>
      <c r="I12" s="6" t="s">
        <v>709</v>
      </c>
      <c r="J12" s="20"/>
      <c r="L12" s="2"/>
    </row>
    <row r="13" spans="1:12" ht="45">
      <c r="A13" s="7">
        <v>5</v>
      </c>
      <c r="B13" s="23" t="s">
        <v>1451</v>
      </c>
      <c r="C13" s="5" t="s">
        <v>1440</v>
      </c>
      <c r="D13" s="117">
        <v>741000</v>
      </c>
      <c r="E13" s="117">
        <v>595518</v>
      </c>
      <c r="F13" s="117">
        <f t="shared" si="0"/>
        <v>145482</v>
      </c>
      <c r="G13" s="5" t="s">
        <v>1483</v>
      </c>
      <c r="H13" s="18" t="s">
        <v>1452</v>
      </c>
      <c r="I13" s="6" t="s">
        <v>644</v>
      </c>
      <c r="J13" s="20"/>
      <c r="L13" s="2"/>
    </row>
    <row r="14" spans="1:12" ht="45">
      <c r="A14" s="7">
        <v>6</v>
      </c>
      <c r="B14" s="23" t="s">
        <v>1454</v>
      </c>
      <c r="C14" s="5" t="s">
        <v>1440</v>
      </c>
      <c r="D14" s="117">
        <v>1969550</v>
      </c>
      <c r="E14" s="117">
        <v>1513842</v>
      </c>
      <c r="F14" s="117">
        <f t="shared" si="0"/>
        <v>455708</v>
      </c>
      <c r="G14" s="5" t="s">
        <v>1484</v>
      </c>
      <c r="H14" s="18" t="s">
        <v>1452</v>
      </c>
      <c r="I14" s="6" t="s">
        <v>644</v>
      </c>
      <c r="J14" s="20"/>
      <c r="L14" s="2"/>
    </row>
    <row r="15" spans="1:12" ht="45">
      <c r="A15" s="7">
        <v>7</v>
      </c>
      <c r="B15" s="23" t="s">
        <v>1458</v>
      </c>
      <c r="C15" s="5" t="s">
        <v>1440</v>
      </c>
      <c r="D15" s="117">
        <v>658170</v>
      </c>
      <c r="E15" s="117">
        <v>654879.15</v>
      </c>
      <c r="F15" s="117">
        <f t="shared" si="0"/>
        <v>3290.8499999999767</v>
      </c>
      <c r="G15" s="5" t="s">
        <v>1484</v>
      </c>
      <c r="H15" s="18" t="s">
        <v>1452</v>
      </c>
      <c r="I15" s="6" t="s">
        <v>632</v>
      </c>
      <c r="J15" s="20"/>
      <c r="L15" s="2"/>
    </row>
    <row r="16" spans="1:12" ht="45">
      <c r="A16" s="7">
        <v>8</v>
      </c>
      <c r="B16" s="23" t="s">
        <v>1455</v>
      </c>
      <c r="C16" s="5" t="s">
        <v>1440</v>
      </c>
      <c r="D16" s="117">
        <v>2540250</v>
      </c>
      <c r="E16" s="117">
        <v>1774847.37</v>
      </c>
      <c r="F16" s="117">
        <f t="shared" si="0"/>
        <v>765402.6299999999</v>
      </c>
      <c r="G16" s="5" t="s">
        <v>1466</v>
      </c>
      <c r="H16" s="18" t="s">
        <v>1456</v>
      </c>
      <c r="I16" s="6" t="s">
        <v>630</v>
      </c>
      <c r="J16" s="20"/>
      <c r="L16" s="2"/>
    </row>
    <row r="17" spans="1:12" ht="45">
      <c r="A17" s="7">
        <v>9</v>
      </c>
      <c r="B17" s="23" t="s">
        <v>1457</v>
      </c>
      <c r="C17" s="5" t="s">
        <v>1440</v>
      </c>
      <c r="D17" s="117">
        <v>727000</v>
      </c>
      <c r="E17" s="117">
        <v>694285</v>
      </c>
      <c r="F17" s="117">
        <f t="shared" si="0"/>
        <v>32715</v>
      </c>
      <c r="G17" s="5" t="s">
        <v>846</v>
      </c>
      <c r="H17" s="18" t="s">
        <v>1456</v>
      </c>
      <c r="I17" s="6" t="s">
        <v>644</v>
      </c>
      <c r="J17" s="20"/>
      <c r="L17" s="2"/>
    </row>
    <row r="18" spans="1:12" ht="45">
      <c r="A18" s="7">
        <v>10</v>
      </c>
      <c r="B18" s="23" t="s">
        <v>1459</v>
      </c>
      <c r="C18" s="5" t="s">
        <v>1440</v>
      </c>
      <c r="D18" s="117">
        <v>928700</v>
      </c>
      <c r="E18" s="117">
        <v>924056.5</v>
      </c>
      <c r="F18" s="117">
        <f t="shared" si="0"/>
        <v>4643.5</v>
      </c>
      <c r="G18" s="5" t="s">
        <v>1485</v>
      </c>
      <c r="H18" s="18" t="s">
        <v>1456</v>
      </c>
      <c r="I18" s="6" t="s">
        <v>632</v>
      </c>
      <c r="J18" s="20"/>
      <c r="L18" s="2"/>
    </row>
    <row r="19" spans="1:12" ht="45">
      <c r="A19" s="7">
        <v>11</v>
      </c>
      <c r="B19" s="5" t="s">
        <v>1460</v>
      </c>
      <c r="C19" s="5" t="s">
        <v>1440</v>
      </c>
      <c r="D19" s="117">
        <v>3704390</v>
      </c>
      <c r="E19" s="117">
        <v>3685868.05</v>
      </c>
      <c r="F19" s="117">
        <f t="shared" si="0"/>
        <v>18521.950000000186</v>
      </c>
      <c r="G19" s="5" t="s">
        <v>1486</v>
      </c>
      <c r="H19" s="18" t="s">
        <v>1461</v>
      </c>
      <c r="I19" s="6" t="s">
        <v>632</v>
      </c>
      <c r="J19" s="20"/>
      <c r="L19" s="2"/>
    </row>
    <row r="20" spans="1:12" ht="45">
      <c r="A20" s="7">
        <v>12</v>
      </c>
      <c r="B20" s="5" t="s">
        <v>1462</v>
      </c>
      <c r="C20" s="5" t="s">
        <v>1440</v>
      </c>
      <c r="D20" s="117">
        <v>7204100</v>
      </c>
      <c r="E20" s="117">
        <v>7168079.5</v>
      </c>
      <c r="F20" s="117">
        <f t="shared" si="0"/>
        <v>36020.5</v>
      </c>
      <c r="G20" s="5" t="s">
        <v>1486</v>
      </c>
      <c r="H20" s="18" t="s">
        <v>1461</v>
      </c>
      <c r="I20" s="6" t="s">
        <v>632</v>
      </c>
      <c r="J20" s="20"/>
      <c r="L20" s="2"/>
    </row>
    <row r="21" spans="1:12" ht="45">
      <c r="A21" s="7">
        <v>13</v>
      </c>
      <c r="B21" s="5" t="s">
        <v>1487</v>
      </c>
      <c r="C21" s="5" t="s">
        <v>523</v>
      </c>
      <c r="D21" s="117">
        <v>670000</v>
      </c>
      <c r="E21" s="117">
        <v>670000</v>
      </c>
      <c r="F21" s="117">
        <f t="shared" si="0"/>
        <v>0</v>
      </c>
      <c r="G21" s="5" t="s">
        <v>1488</v>
      </c>
      <c r="H21" s="18" t="s">
        <v>1489</v>
      </c>
      <c r="I21" s="6" t="s">
        <v>632</v>
      </c>
      <c r="J21" s="20"/>
      <c r="L21" s="2"/>
    </row>
    <row r="22" spans="1:12" ht="45">
      <c r="A22" s="7">
        <v>14</v>
      </c>
      <c r="B22" s="5" t="s">
        <v>1490</v>
      </c>
      <c r="C22" s="5" t="s">
        <v>523</v>
      </c>
      <c r="D22" s="117">
        <v>670000</v>
      </c>
      <c r="E22" s="117">
        <v>670000</v>
      </c>
      <c r="F22" s="117">
        <f aca="true" t="shared" si="1" ref="F22:F35">D22-E22</f>
        <v>0</v>
      </c>
      <c r="G22" s="5" t="s">
        <v>1488</v>
      </c>
      <c r="H22" s="18" t="s">
        <v>1489</v>
      </c>
      <c r="I22" s="6" t="s">
        <v>632</v>
      </c>
      <c r="J22" s="20"/>
      <c r="L22" s="2"/>
    </row>
    <row r="23" spans="1:12" ht="45">
      <c r="A23" s="7">
        <v>15</v>
      </c>
      <c r="B23" s="5" t="s">
        <v>1491</v>
      </c>
      <c r="C23" s="5" t="s">
        <v>925</v>
      </c>
      <c r="D23" s="117">
        <v>750000</v>
      </c>
      <c r="E23" s="117">
        <v>632551.78</v>
      </c>
      <c r="F23" s="117">
        <f t="shared" si="1"/>
        <v>117448.21999999997</v>
      </c>
      <c r="G23" s="5" t="s">
        <v>1533</v>
      </c>
      <c r="H23" s="18" t="s">
        <v>1492</v>
      </c>
      <c r="I23" s="6" t="s">
        <v>644</v>
      </c>
      <c r="J23" s="20"/>
      <c r="L23" s="2"/>
    </row>
    <row r="24" spans="1:12" ht="45">
      <c r="A24" s="7">
        <v>16</v>
      </c>
      <c r="B24" s="5" t="s">
        <v>1493</v>
      </c>
      <c r="C24" s="5" t="s">
        <v>925</v>
      </c>
      <c r="D24" s="117">
        <v>774306</v>
      </c>
      <c r="E24" s="117">
        <v>716233.05</v>
      </c>
      <c r="F24" s="117">
        <f t="shared" si="1"/>
        <v>58072.94999999995</v>
      </c>
      <c r="G24" s="5" t="s">
        <v>1534</v>
      </c>
      <c r="H24" s="18" t="s">
        <v>1492</v>
      </c>
      <c r="I24" s="6" t="s">
        <v>709</v>
      </c>
      <c r="J24" s="20"/>
      <c r="L24" s="2"/>
    </row>
    <row r="25" spans="1:12" ht="45">
      <c r="A25" s="7">
        <v>17</v>
      </c>
      <c r="B25" s="5" t="s">
        <v>1535</v>
      </c>
      <c r="C25" s="5" t="s">
        <v>523</v>
      </c>
      <c r="D25" s="117">
        <v>2500000</v>
      </c>
      <c r="E25" s="117">
        <v>2487500</v>
      </c>
      <c r="F25" s="117">
        <f t="shared" si="1"/>
        <v>12500</v>
      </c>
      <c r="G25" s="5" t="s">
        <v>1540</v>
      </c>
      <c r="H25" s="18" t="s">
        <v>1536</v>
      </c>
      <c r="I25" s="6" t="s">
        <v>644</v>
      </c>
      <c r="J25" s="20"/>
      <c r="L25" s="2"/>
    </row>
    <row r="26" spans="1:12" ht="45">
      <c r="A26" s="7">
        <v>18</v>
      </c>
      <c r="B26" s="20" t="s">
        <v>1537</v>
      </c>
      <c r="C26" s="5" t="s">
        <v>523</v>
      </c>
      <c r="D26" s="117">
        <v>634000</v>
      </c>
      <c r="E26" s="117">
        <v>634000</v>
      </c>
      <c r="F26" s="117">
        <f t="shared" si="1"/>
        <v>0</v>
      </c>
      <c r="G26" s="5" t="s">
        <v>126</v>
      </c>
      <c r="H26" s="18" t="s">
        <v>1536</v>
      </c>
      <c r="I26" s="6" t="s">
        <v>632</v>
      </c>
      <c r="J26" s="20"/>
      <c r="L26" s="2"/>
    </row>
    <row r="27" spans="1:12" ht="45">
      <c r="A27" s="7">
        <v>19</v>
      </c>
      <c r="B27" s="5" t="s">
        <v>1494</v>
      </c>
      <c r="C27" s="5" t="s">
        <v>925</v>
      </c>
      <c r="D27" s="117">
        <v>12182320</v>
      </c>
      <c r="E27" s="117">
        <v>12121408</v>
      </c>
      <c r="F27" s="117">
        <f t="shared" si="1"/>
        <v>60912</v>
      </c>
      <c r="G27" s="5" t="s">
        <v>1283</v>
      </c>
      <c r="H27" s="18" t="s">
        <v>1532</v>
      </c>
      <c r="I27" s="6" t="s">
        <v>1541</v>
      </c>
      <c r="J27" s="20"/>
      <c r="L27" s="2"/>
    </row>
    <row r="28" spans="1:12" ht="45">
      <c r="A28" s="7">
        <v>20</v>
      </c>
      <c r="B28" s="5" t="s">
        <v>1544</v>
      </c>
      <c r="C28" s="5" t="s">
        <v>523</v>
      </c>
      <c r="D28" s="117">
        <v>4320000</v>
      </c>
      <c r="E28" s="119">
        <v>4015938.46</v>
      </c>
      <c r="F28" s="117">
        <f t="shared" si="1"/>
        <v>304061.54000000004</v>
      </c>
      <c r="G28" s="5" t="s">
        <v>1558</v>
      </c>
      <c r="H28" s="18" t="s">
        <v>1545</v>
      </c>
      <c r="I28" s="6" t="s">
        <v>1602</v>
      </c>
      <c r="J28" s="20"/>
      <c r="L28" s="2"/>
    </row>
    <row r="29" spans="1:12" ht="45">
      <c r="A29" s="7">
        <v>21</v>
      </c>
      <c r="B29" s="23" t="s">
        <v>1554</v>
      </c>
      <c r="C29" s="5" t="s">
        <v>523</v>
      </c>
      <c r="D29" s="117">
        <v>1929400</v>
      </c>
      <c r="E29" s="119">
        <v>1881165</v>
      </c>
      <c r="F29" s="117">
        <f t="shared" si="1"/>
        <v>48235</v>
      </c>
      <c r="G29" s="5" t="s">
        <v>1597</v>
      </c>
      <c r="H29" s="18" t="s">
        <v>1555</v>
      </c>
      <c r="I29" s="6" t="s">
        <v>1598</v>
      </c>
      <c r="J29" s="20"/>
      <c r="L29" s="2"/>
    </row>
    <row r="30" spans="1:12" ht="92.25" customHeight="1">
      <c r="A30" s="7">
        <v>22</v>
      </c>
      <c r="B30" s="148" t="s">
        <v>1594</v>
      </c>
      <c r="C30" s="5" t="s">
        <v>1007</v>
      </c>
      <c r="D30" s="117">
        <v>11960000</v>
      </c>
      <c r="E30" s="119">
        <v>9687599</v>
      </c>
      <c r="F30" s="117">
        <f t="shared" si="1"/>
        <v>2272401</v>
      </c>
      <c r="G30" s="5" t="s">
        <v>1486</v>
      </c>
      <c r="H30" s="18" t="s">
        <v>1595</v>
      </c>
      <c r="I30" s="6" t="s">
        <v>1276</v>
      </c>
      <c r="J30" s="20"/>
      <c r="L30" s="2"/>
    </row>
    <row r="31" spans="1:12" ht="51" customHeight="1">
      <c r="A31" s="7">
        <v>23</v>
      </c>
      <c r="B31" s="19" t="s">
        <v>1578</v>
      </c>
      <c r="C31" s="5" t="s">
        <v>1007</v>
      </c>
      <c r="D31" s="117">
        <v>1725700</v>
      </c>
      <c r="E31" s="119">
        <v>1501359</v>
      </c>
      <c r="F31" s="117">
        <f t="shared" si="1"/>
        <v>224341</v>
      </c>
      <c r="G31" s="5" t="s">
        <v>1603</v>
      </c>
      <c r="H31" s="18" t="s">
        <v>1596</v>
      </c>
      <c r="I31" s="6" t="s">
        <v>644</v>
      </c>
      <c r="J31" s="20"/>
      <c r="L31" s="2"/>
    </row>
    <row r="32" spans="1:12" ht="118.5" customHeight="1">
      <c r="A32" s="7">
        <v>24</v>
      </c>
      <c r="B32" s="19" t="s">
        <v>1604</v>
      </c>
      <c r="C32" s="5" t="s">
        <v>584</v>
      </c>
      <c r="D32" s="117">
        <v>1085000</v>
      </c>
      <c r="E32" s="245" t="s">
        <v>1616</v>
      </c>
      <c r="F32" s="246"/>
      <c r="G32" s="247"/>
      <c r="H32" s="18" t="s">
        <v>1605</v>
      </c>
      <c r="I32" s="6">
        <v>0</v>
      </c>
      <c r="J32" s="20"/>
      <c r="L32" s="2"/>
    </row>
    <row r="33" spans="1:12" ht="45">
      <c r="A33" s="7">
        <v>25</v>
      </c>
      <c r="B33" s="148" t="s">
        <v>1614</v>
      </c>
      <c r="C33" s="5" t="s">
        <v>1007</v>
      </c>
      <c r="D33" s="117">
        <v>1283880</v>
      </c>
      <c r="E33" s="119">
        <v>1277460.6</v>
      </c>
      <c r="F33" s="117">
        <f t="shared" si="1"/>
        <v>6419.399999999907</v>
      </c>
      <c r="G33" s="5" t="s">
        <v>1615</v>
      </c>
      <c r="H33" s="18"/>
      <c r="I33" s="6" t="s">
        <v>1276</v>
      </c>
      <c r="J33" s="20"/>
      <c r="L33" s="2"/>
    </row>
    <row r="34" spans="1:12" ht="56.25">
      <c r="A34" s="7">
        <v>26</v>
      </c>
      <c r="B34" s="149" t="s">
        <v>1617</v>
      </c>
      <c r="C34" s="5" t="s">
        <v>1007</v>
      </c>
      <c r="D34" s="117">
        <v>13731546</v>
      </c>
      <c r="E34" s="119">
        <v>13662906.18</v>
      </c>
      <c r="F34" s="117">
        <f t="shared" si="1"/>
        <v>68639.8200000003</v>
      </c>
      <c r="G34" s="5" t="s">
        <v>1636</v>
      </c>
      <c r="H34" s="18" t="s">
        <v>1618</v>
      </c>
      <c r="I34" s="6" t="s">
        <v>644</v>
      </c>
      <c r="J34" s="20"/>
      <c r="L34" s="2"/>
    </row>
    <row r="35" spans="1:12" ht="45">
      <c r="A35" s="7">
        <v>27</v>
      </c>
      <c r="B35" s="145" t="s">
        <v>1623</v>
      </c>
      <c r="C35" s="5" t="s">
        <v>584</v>
      </c>
      <c r="D35" s="117">
        <v>1089000</v>
      </c>
      <c r="E35" s="119">
        <v>582615</v>
      </c>
      <c r="F35" s="117">
        <f t="shared" si="1"/>
        <v>506385</v>
      </c>
      <c r="G35" s="5" t="s">
        <v>1637</v>
      </c>
      <c r="H35" s="18" t="s">
        <v>1624</v>
      </c>
      <c r="I35" s="6" t="s">
        <v>709</v>
      </c>
      <c r="J35" s="20"/>
      <c r="L35" s="2"/>
    </row>
    <row r="36" spans="1:12" ht="12.75">
      <c r="A36" s="6"/>
      <c r="B36" s="10" t="s">
        <v>54</v>
      </c>
      <c r="C36" s="10"/>
      <c r="D36" s="118">
        <f>SUM(D9:D35)</f>
        <v>129776727.75999999</v>
      </c>
      <c r="E36" s="118">
        <f>SUM(E9:E35)</f>
        <v>122025741.16</v>
      </c>
      <c r="F36" s="118">
        <f>SUM(F9:F35)</f>
        <v>6665986.6</v>
      </c>
      <c r="G36" s="5"/>
      <c r="H36" s="16"/>
      <c r="I36" s="16"/>
      <c r="J36" s="5"/>
      <c r="L36" s="2"/>
    </row>
    <row r="37" spans="1:12" ht="15" customHeight="1">
      <c r="A37" s="226" t="s">
        <v>52</v>
      </c>
      <c r="B37" s="227"/>
      <c r="C37" s="227"/>
      <c r="D37" s="227"/>
      <c r="E37" s="227"/>
      <c r="F37" s="227"/>
      <c r="G37" s="227"/>
      <c r="H37" s="227"/>
      <c r="I37" s="227"/>
      <c r="J37" s="152"/>
      <c r="L37" s="2"/>
    </row>
    <row r="38" spans="1:12" s="14" customFormat="1" ht="22.5">
      <c r="A38" s="18">
        <v>1</v>
      </c>
      <c r="B38" s="23" t="s">
        <v>1390</v>
      </c>
      <c r="C38" s="23" t="s">
        <v>523</v>
      </c>
      <c r="D38" s="117">
        <v>499974</v>
      </c>
      <c r="E38" s="117">
        <v>498066.3</v>
      </c>
      <c r="F38" s="117">
        <f aca="true" t="shared" si="2" ref="F38:F45">D38-E38</f>
        <v>1907.7000000000116</v>
      </c>
      <c r="G38" s="117" t="s">
        <v>788</v>
      </c>
      <c r="H38" s="18" t="s">
        <v>1400</v>
      </c>
      <c r="I38" s="6" t="s">
        <v>644</v>
      </c>
      <c r="J38" s="18"/>
      <c r="K38" s="12"/>
      <c r="L38" s="13"/>
    </row>
    <row r="39" spans="1:12" s="14" customFormat="1" ht="22.5">
      <c r="A39" s="18">
        <v>2</v>
      </c>
      <c r="B39" s="19" t="s">
        <v>1409</v>
      </c>
      <c r="C39" s="19" t="s">
        <v>523</v>
      </c>
      <c r="D39" s="121">
        <v>313964</v>
      </c>
      <c r="E39" s="121">
        <v>303714</v>
      </c>
      <c r="F39" s="121">
        <f t="shared" si="2"/>
        <v>10250</v>
      </c>
      <c r="G39" s="121" t="s">
        <v>217</v>
      </c>
      <c r="H39" s="18" t="s">
        <v>1410</v>
      </c>
      <c r="I39" s="6" t="s">
        <v>644</v>
      </c>
      <c r="J39" s="18"/>
      <c r="K39" s="12"/>
      <c r="L39" s="13"/>
    </row>
    <row r="40" spans="1:12" s="14" customFormat="1" ht="22.5">
      <c r="A40" s="18">
        <v>3</v>
      </c>
      <c r="B40" s="19" t="s">
        <v>1408</v>
      </c>
      <c r="C40" s="19" t="s">
        <v>523</v>
      </c>
      <c r="D40" s="121">
        <v>274496</v>
      </c>
      <c r="E40" s="121">
        <v>267592</v>
      </c>
      <c r="F40" s="121">
        <f t="shared" si="2"/>
        <v>6904</v>
      </c>
      <c r="G40" s="121" t="s">
        <v>217</v>
      </c>
      <c r="H40" s="18" t="s">
        <v>1410</v>
      </c>
      <c r="I40" s="6" t="s">
        <v>644</v>
      </c>
      <c r="J40" s="18"/>
      <c r="K40" s="12"/>
      <c r="L40" s="13"/>
    </row>
    <row r="41" spans="1:12" s="14" customFormat="1" ht="22.5">
      <c r="A41" s="18">
        <v>4</v>
      </c>
      <c r="B41" s="23" t="s">
        <v>1407</v>
      </c>
      <c r="C41" s="23" t="s">
        <v>523</v>
      </c>
      <c r="D41" s="117">
        <v>315500</v>
      </c>
      <c r="E41" s="117">
        <v>306994</v>
      </c>
      <c r="F41" s="121">
        <f t="shared" si="2"/>
        <v>8506</v>
      </c>
      <c r="G41" s="121" t="s">
        <v>822</v>
      </c>
      <c r="H41" s="18" t="s">
        <v>1410</v>
      </c>
      <c r="I41" s="6"/>
      <c r="J41" s="18"/>
      <c r="K41" s="12"/>
      <c r="L41" s="13"/>
    </row>
    <row r="42" spans="1:12" s="14" customFormat="1" ht="22.5">
      <c r="A42" s="18">
        <v>5</v>
      </c>
      <c r="B42" s="19" t="s">
        <v>1406</v>
      </c>
      <c r="C42" s="19" t="s">
        <v>925</v>
      </c>
      <c r="D42" s="121">
        <v>380638</v>
      </c>
      <c r="E42" s="121">
        <v>375024.4</v>
      </c>
      <c r="F42" s="121">
        <f t="shared" si="2"/>
        <v>5613.599999999977</v>
      </c>
      <c r="G42" s="121" t="s">
        <v>822</v>
      </c>
      <c r="H42" s="18" t="s">
        <v>1410</v>
      </c>
      <c r="I42" s="6" t="s">
        <v>644</v>
      </c>
      <c r="J42" s="18"/>
      <c r="K42" s="12"/>
      <c r="L42" s="13"/>
    </row>
    <row r="43" spans="1:12" s="14" customFormat="1" ht="22.5">
      <c r="A43" s="18">
        <v>6</v>
      </c>
      <c r="B43" s="19" t="s">
        <v>1405</v>
      </c>
      <c r="C43" s="19" t="s">
        <v>925</v>
      </c>
      <c r="D43" s="121">
        <v>388800</v>
      </c>
      <c r="E43" s="121">
        <v>378612</v>
      </c>
      <c r="F43" s="121">
        <f t="shared" si="2"/>
        <v>10188</v>
      </c>
      <c r="G43" s="121" t="s">
        <v>822</v>
      </c>
      <c r="H43" s="18" t="s">
        <v>1410</v>
      </c>
      <c r="I43" s="6" t="s">
        <v>644</v>
      </c>
      <c r="J43" s="18"/>
      <c r="K43" s="12"/>
      <c r="L43" s="13"/>
    </row>
    <row r="44" spans="1:12" s="14" customFormat="1" ht="33.75">
      <c r="A44" s="18">
        <v>7</v>
      </c>
      <c r="B44" s="23" t="s">
        <v>1232</v>
      </c>
      <c r="C44" s="23" t="s">
        <v>525</v>
      </c>
      <c r="D44" s="117">
        <v>280000</v>
      </c>
      <c r="E44" s="117">
        <v>218992.96</v>
      </c>
      <c r="F44" s="117">
        <f t="shared" si="2"/>
        <v>61007.04000000001</v>
      </c>
      <c r="G44" s="117" t="s">
        <v>1094</v>
      </c>
      <c r="H44" s="18" t="s">
        <v>1411</v>
      </c>
      <c r="I44" s="6" t="s">
        <v>630</v>
      </c>
      <c r="J44" s="18"/>
      <c r="K44" s="12"/>
      <c r="L44" s="13"/>
    </row>
    <row r="45" spans="1:12" s="14" customFormat="1" ht="22.5">
      <c r="A45" s="18">
        <v>8</v>
      </c>
      <c r="B45" s="23" t="s">
        <v>1418</v>
      </c>
      <c r="C45" s="23" t="s">
        <v>783</v>
      </c>
      <c r="D45" s="117">
        <v>500000</v>
      </c>
      <c r="E45" s="117">
        <v>372614</v>
      </c>
      <c r="F45" s="117">
        <f t="shared" si="2"/>
        <v>127386</v>
      </c>
      <c r="G45" s="117" t="s">
        <v>1428</v>
      </c>
      <c r="H45" s="18" t="s">
        <v>1419</v>
      </c>
      <c r="I45" s="6" t="s">
        <v>1285</v>
      </c>
      <c r="J45" s="18"/>
      <c r="K45" s="12"/>
      <c r="L45" s="13"/>
    </row>
    <row r="46" spans="1:12" s="14" customFormat="1" ht="22.5">
      <c r="A46" s="18">
        <v>9</v>
      </c>
      <c r="B46" s="23" t="s">
        <v>1420</v>
      </c>
      <c r="C46" s="23" t="s">
        <v>582</v>
      </c>
      <c r="D46" s="117">
        <v>400000</v>
      </c>
      <c r="E46" s="245" t="s">
        <v>1429</v>
      </c>
      <c r="F46" s="246"/>
      <c r="G46" s="247"/>
      <c r="H46" s="18" t="s">
        <v>1422</v>
      </c>
      <c r="I46" s="6">
        <v>0</v>
      </c>
      <c r="J46" s="18"/>
      <c r="K46" s="12"/>
      <c r="L46" s="13"/>
    </row>
    <row r="47" spans="1:12" s="14" customFormat="1" ht="22.5">
      <c r="A47" s="18">
        <v>10</v>
      </c>
      <c r="B47" s="23" t="s">
        <v>1421</v>
      </c>
      <c r="C47" s="23" t="s">
        <v>582</v>
      </c>
      <c r="D47" s="117">
        <v>400000</v>
      </c>
      <c r="E47" s="245" t="s">
        <v>1429</v>
      </c>
      <c r="F47" s="246"/>
      <c r="G47" s="247"/>
      <c r="H47" s="18" t="s">
        <v>1422</v>
      </c>
      <c r="I47" s="6">
        <v>0</v>
      </c>
      <c r="J47" s="18"/>
      <c r="K47" s="12"/>
      <c r="L47" s="13"/>
    </row>
    <row r="48" spans="1:12" s="14" customFormat="1" ht="22.5">
      <c r="A48" s="18">
        <v>11</v>
      </c>
      <c r="B48" s="23" t="s">
        <v>1423</v>
      </c>
      <c r="C48" s="23" t="s">
        <v>582</v>
      </c>
      <c r="D48" s="117">
        <v>210000</v>
      </c>
      <c r="E48" s="117">
        <v>209900</v>
      </c>
      <c r="F48" s="117">
        <f>D48-E48</f>
        <v>100</v>
      </c>
      <c r="G48" s="117" t="s">
        <v>126</v>
      </c>
      <c r="H48" s="18" t="s">
        <v>1424</v>
      </c>
      <c r="I48" s="6" t="s">
        <v>644</v>
      </c>
      <c r="J48" s="18"/>
      <c r="K48" s="12"/>
      <c r="L48" s="13"/>
    </row>
    <row r="49" spans="1:12" s="14" customFormat="1" ht="67.5">
      <c r="A49" s="18">
        <v>12</v>
      </c>
      <c r="B49" s="23" t="s">
        <v>1425</v>
      </c>
      <c r="C49" s="23" t="s">
        <v>1426</v>
      </c>
      <c r="D49" s="117">
        <v>324175</v>
      </c>
      <c r="E49" s="117">
        <v>323748.3</v>
      </c>
      <c r="F49" s="117">
        <f>D49-E49</f>
        <v>426.70000000001164</v>
      </c>
      <c r="G49" s="117" t="s">
        <v>822</v>
      </c>
      <c r="H49" s="18" t="s">
        <v>1427</v>
      </c>
      <c r="I49" s="6" t="s">
        <v>1435</v>
      </c>
      <c r="J49" s="18"/>
      <c r="K49" s="12"/>
      <c r="L49" s="13"/>
    </row>
    <row r="50" spans="1:12" s="14" customFormat="1" ht="33.75">
      <c r="A50" s="18">
        <v>13</v>
      </c>
      <c r="B50" s="23" t="s">
        <v>1430</v>
      </c>
      <c r="C50" s="23" t="s">
        <v>1426</v>
      </c>
      <c r="D50" s="117">
        <v>403446</v>
      </c>
      <c r="E50" s="117">
        <v>401806.9</v>
      </c>
      <c r="F50" s="117">
        <f>D50-E50</f>
        <v>1639.0999999999767</v>
      </c>
      <c r="G50" s="117" t="s">
        <v>822</v>
      </c>
      <c r="H50" s="18" t="s">
        <v>1433</v>
      </c>
      <c r="I50" s="6" t="s">
        <v>644</v>
      </c>
      <c r="J50" s="18"/>
      <c r="K50" s="12"/>
      <c r="L50" s="13"/>
    </row>
    <row r="51" spans="1:12" s="14" customFormat="1" ht="33.75">
      <c r="A51" s="18">
        <v>14</v>
      </c>
      <c r="B51" s="23" t="s">
        <v>1431</v>
      </c>
      <c r="C51" s="23" t="s">
        <v>1426</v>
      </c>
      <c r="D51" s="117">
        <v>334725</v>
      </c>
      <c r="E51" s="117">
        <v>310185</v>
      </c>
      <c r="F51" s="117">
        <f>D51-E51</f>
        <v>24540</v>
      </c>
      <c r="G51" s="117" t="s">
        <v>217</v>
      </c>
      <c r="H51" s="18" t="s">
        <v>1433</v>
      </c>
      <c r="I51" s="6" t="s">
        <v>644</v>
      </c>
      <c r="J51" s="18"/>
      <c r="K51" s="12"/>
      <c r="L51" s="13"/>
    </row>
    <row r="52" spans="1:12" s="14" customFormat="1" ht="33.75">
      <c r="A52" s="18">
        <v>15</v>
      </c>
      <c r="B52" s="23" t="s">
        <v>1432</v>
      </c>
      <c r="C52" s="23" t="s">
        <v>1426</v>
      </c>
      <c r="D52" s="117">
        <v>305500</v>
      </c>
      <c r="E52" s="117">
        <v>277053</v>
      </c>
      <c r="F52" s="117">
        <f>D52-E52</f>
        <v>28447</v>
      </c>
      <c r="G52" s="117" t="s">
        <v>217</v>
      </c>
      <c r="H52" s="18" t="s">
        <v>1434</v>
      </c>
      <c r="I52" s="6" t="s">
        <v>644</v>
      </c>
      <c r="J52" s="18"/>
      <c r="K52" s="12"/>
      <c r="L52" s="13"/>
    </row>
    <row r="53" spans="1:12" s="14" customFormat="1" ht="47.25" customHeight="1">
      <c r="A53" s="18">
        <v>16</v>
      </c>
      <c r="B53" s="23" t="s">
        <v>1437</v>
      </c>
      <c r="C53" s="23" t="s">
        <v>523</v>
      </c>
      <c r="D53" s="117">
        <v>499999.17</v>
      </c>
      <c r="E53" s="245" t="s">
        <v>1526</v>
      </c>
      <c r="F53" s="246"/>
      <c r="G53" s="247"/>
      <c r="H53" s="18" t="s">
        <v>1434</v>
      </c>
      <c r="I53" s="6">
        <v>0</v>
      </c>
      <c r="J53" s="18"/>
      <c r="K53" s="12"/>
      <c r="L53" s="13"/>
    </row>
    <row r="54" spans="1:12" s="14" customFormat="1" ht="47.25" customHeight="1">
      <c r="A54" s="18">
        <v>17</v>
      </c>
      <c r="B54" s="19" t="s">
        <v>1439</v>
      </c>
      <c r="C54" s="19" t="s">
        <v>1440</v>
      </c>
      <c r="D54" s="121">
        <v>50000</v>
      </c>
      <c r="E54" s="121">
        <v>40095</v>
      </c>
      <c r="F54" s="121">
        <f>D54-E54</f>
        <v>9905</v>
      </c>
      <c r="G54" s="121" t="s">
        <v>1470</v>
      </c>
      <c r="H54" s="18" t="s">
        <v>1465</v>
      </c>
      <c r="I54" s="18" t="s">
        <v>632</v>
      </c>
      <c r="J54" s="18"/>
      <c r="K54" s="12"/>
      <c r="L54" s="13"/>
    </row>
    <row r="55" spans="1:12" s="14" customFormat="1" ht="33.75">
      <c r="A55" s="18">
        <v>18</v>
      </c>
      <c r="B55" s="140" t="s">
        <v>1438</v>
      </c>
      <c r="C55" s="140" t="s">
        <v>1440</v>
      </c>
      <c r="D55" s="141">
        <v>123000</v>
      </c>
      <c r="E55" s="141">
        <v>97495</v>
      </c>
      <c r="F55" s="141">
        <f>D55-E55</f>
        <v>25505</v>
      </c>
      <c r="G55" s="141" t="s">
        <v>1464</v>
      </c>
      <c r="H55" s="139" t="s">
        <v>1441</v>
      </c>
      <c r="I55" s="18" t="s">
        <v>644</v>
      </c>
      <c r="J55" s="18"/>
      <c r="K55" s="12"/>
      <c r="L55" s="13"/>
    </row>
    <row r="56" spans="1:12" s="14" customFormat="1" ht="33.75">
      <c r="A56" s="18">
        <v>19</v>
      </c>
      <c r="B56" s="23" t="s">
        <v>1444</v>
      </c>
      <c r="C56" s="23" t="s">
        <v>1440</v>
      </c>
      <c r="D56" s="117">
        <v>148000</v>
      </c>
      <c r="E56" s="245" t="s">
        <v>1463</v>
      </c>
      <c r="F56" s="246"/>
      <c r="G56" s="247"/>
      <c r="H56" s="18" t="s">
        <v>1441</v>
      </c>
      <c r="I56" s="6">
        <v>0</v>
      </c>
      <c r="J56" s="18"/>
      <c r="K56" s="12"/>
      <c r="L56" s="13"/>
    </row>
    <row r="57" spans="1:12" s="14" customFormat="1" ht="45" customHeight="1">
      <c r="A57" s="18">
        <v>20</v>
      </c>
      <c r="B57" s="23" t="s">
        <v>1445</v>
      </c>
      <c r="C57" s="23" t="s">
        <v>1440</v>
      </c>
      <c r="D57" s="117">
        <v>80400</v>
      </c>
      <c r="E57" s="245" t="s">
        <v>1463</v>
      </c>
      <c r="F57" s="246"/>
      <c r="G57" s="247"/>
      <c r="H57" s="18" t="s">
        <v>1441</v>
      </c>
      <c r="I57" s="6">
        <v>0</v>
      </c>
      <c r="J57" s="18"/>
      <c r="K57" s="12"/>
      <c r="L57" s="13"/>
    </row>
    <row r="58" spans="1:12" s="14" customFormat="1" ht="45" customHeight="1">
      <c r="A58" s="18">
        <v>21</v>
      </c>
      <c r="B58" s="23" t="s">
        <v>1446</v>
      </c>
      <c r="C58" s="23" t="s">
        <v>1440</v>
      </c>
      <c r="D58" s="117">
        <v>99500</v>
      </c>
      <c r="E58" s="245" t="s">
        <v>1463</v>
      </c>
      <c r="F58" s="246"/>
      <c r="G58" s="247"/>
      <c r="H58" s="18" t="s">
        <v>1441</v>
      </c>
      <c r="I58" s="6">
        <v>0</v>
      </c>
      <c r="J58" s="18"/>
      <c r="K58" s="12"/>
      <c r="L58" s="13"/>
    </row>
    <row r="59" spans="1:12" s="14" customFormat="1" ht="33.75">
      <c r="A59" s="18">
        <v>22</v>
      </c>
      <c r="B59" s="140" t="s">
        <v>1442</v>
      </c>
      <c r="C59" s="140" t="s">
        <v>1440</v>
      </c>
      <c r="D59" s="141">
        <v>338000</v>
      </c>
      <c r="E59" s="141">
        <v>279900</v>
      </c>
      <c r="F59" s="141">
        <f>D59-E59</f>
        <v>58100</v>
      </c>
      <c r="G59" s="141" t="s">
        <v>1466</v>
      </c>
      <c r="H59" s="139" t="s">
        <v>1443</v>
      </c>
      <c r="I59" s="6" t="s">
        <v>644</v>
      </c>
      <c r="J59" s="18"/>
      <c r="K59" s="12"/>
      <c r="L59" s="13"/>
    </row>
    <row r="60" spans="1:12" s="14" customFormat="1" ht="45">
      <c r="A60" s="18">
        <v>23</v>
      </c>
      <c r="B60" s="23" t="s">
        <v>1447</v>
      </c>
      <c r="C60" s="23" t="s">
        <v>1440</v>
      </c>
      <c r="D60" s="117">
        <v>321000</v>
      </c>
      <c r="E60" s="245" t="s">
        <v>1463</v>
      </c>
      <c r="F60" s="246"/>
      <c r="G60" s="247"/>
      <c r="H60" s="18" t="s">
        <v>1443</v>
      </c>
      <c r="I60" s="6">
        <v>0</v>
      </c>
      <c r="J60" s="18"/>
      <c r="K60" s="12"/>
      <c r="L60" s="13"/>
    </row>
    <row r="61" spans="1:12" s="14" customFormat="1" ht="117.75" customHeight="1">
      <c r="A61" s="18">
        <v>24</v>
      </c>
      <c r="B61" s="23" t="s">
        <v>1467</v>
      </c>
      <c r="C61" s="23" t="s">
        <v>523</v>
      </c>
      <c r="D61" s="117">
        <v>499992.39</v>
      </c>
      <c r="E61" s="117">
        <v>499992.39</v>
      </c>
      <c r="F61" s="141">
        <f>D61-E61</f>
        <v>0</v>
      </c>
      <c r="G61" s="117" t="s">
        <v>416</v>
      </c>
      <c r="H61" s="18" t="s">
        <v>1468</v>
      </c>
      <c r="I61" s="6" t="s">
        <v>1495</v>
      </c>
      <c r="J61" s="18"/>
      <c r="K61" s="12"/>
      <c r="L61" s="13"/>
    </row>
    <row r="62" spans="1:12" s="14" customFormat="1" ht="22.5">
      <c r="A62" s="18">
        <v>25</v>
      </c>
      <c r="B62" s="23" t="s">
        <v>1471</v>
      </c>
      <c r="C62" s="23" t="s">
        <v>584</v>
      </c>
      <c r="D62" s="117">
        <v>120000</v>
      </c>
      <c r="E62" s="117">
        <v>115500</v>
      </c>
      <c r="F62" s="141">
        <f>D62-E62</f>
        <v>4500</v>
      </c>
      <c r="G62" s="117" t="s">
        <v>1211</v>
      </c>
      <c r="H62" s="18" t="s">
        <v>1474</v>
      </c>
      <c r="I62" s="6" t="s">
        <v>644</v>
      </c>
      <c r="J62" s="18"/>
      <c r="K62" s="12"/>
      <c r="L62" s="13"/>
    </row>
    <row r="63" spans="1:12" s="14" customFormat="1" ht="22.5">
      <c r="A63" s="18">
        <v>26</v>
      </c>
      <c r="B63" s="23" t="s">
        <v>1472</v>
      </c>
      <c r="C63" s="23" t="s">
        <v>523</v>
      </c>
      <c r="D63" s="117">
        <v>155000</v>
      </c>
      <c r="E63" s="117">
        <v>101453.68</v>
      </c>
      <c r="F63" s="141">
        <f>D63-E63</f>
        <v>53546.32000000001</v>
      </c>
      <c r="G63" s="117" t="s">
        <v>1496</v>
      </c>
      <c r="H63" s="18" t="s">
        <v>1474</v>
      </c>
      <c r="I63" s="6" t="s">
        <v>630</v>
      </c>
      <c r="J63" s="18"/>
      <c r="K63" s="12"/>
      <c r="L63" s="13"/>
    </row>
    <row r="64" spans="1:12" s="14" customFormat="1" ht="22.5">
      <c r="A64" s="18">
        <v>27</v>
      </c>
      <c r="B64" s="23" t="s">
        <v>1473</v>
      </c>
      <c r="C64" s="23" t="s">
        <v>523</v>
      </c>
      <c r="D64" s="117">
        <v>198000</v>
      </c>
      <c r="E64" s="117">
        <v>136940.96</v>
      </c>
      <c r="F64" s="141">
        <f>D64-E64</f>
        <v>61059.04000000001</v>
      </c>
      <c r="G64" s="117" t="s">
        <v>1496</v>
      </c>
      <c r="H64" s="18" t="s">
        <v>1474</v>
      </c>
      <c r="I64" s="6" t="s">
        <v>630</v>
      </c>
      <c r="J64" s="18"/>
      <c r="K64" s="12"/>
      <c r="L64" s="13"/>
    </row>
    <row r="65" spans="1:12" s="14" customFormat="1" ht="33.75">
      <c r="A65" s="18">
        <v>28</v>
      </c>
      <c r="B65" s="23" t="s">
        <v>1444</v>
      </c>
      <c r="C65" s="23" t="s">
        <v>1440</v>
      </c>
      <c r="D65" s="117">
        <v>148000</v>
      </c>
      <c r="E65" s="245" t="s">
        <v>1463</v>
      </c>
      <c r="F65" s="246"/>
      <c r="G65" s="247"/>
      <c r="H65" s="18" t="s">
        <v>1475</v>
      </c>
      <c r="I65" s="6">
        <v>0</v>
      </c>
      <c r="J65" s="18"/>
      <c r="K65" s="12"/>
      <c r="L65" s="13"/>
    </row>
    <row r="66" spans="1:12" s="14" customFormat="1" ht="33.75">
      <c r="A66" s="18">
        <v>29</v>
      </c>
      <c r="B66" s="23" t="s">
        <v>1445</v>
      </c>
      <c r="C66" s="23" t="s">
        <v>1440</v>
      </c>
      <c r="D66" s="117">
        <v>80400</v>
      </c>
      <c r="E66" s="245" t="s">
        <v>1463</v>
      </c>
      <c r="F66" s="246"/>
      <c r="G66" s="247"/>
      <c r="H66" s="18" t="s">
        <v>1475</v>
      </c>
      <c r="I66" s="6">
        <v>0</v>
      </c>
      <c r="J66" s="18"/>
      <c r="K66" s="12"/>
      <c r="L66" s="13"/>
    </row>
    <row r="67" spans="1:12" s="14" customFormat="1" ht="45">
      <c r="A67" s="18">
        <v>30</v>
      </c>
      <c r="B67" s="23" t="s">
        <v>1446</v>
      </c>
      <c r="C67" s="23" t="s">
        <v>1440</v>
      </c>
      <c r="D67" s="117">
        <v>99500</v>
      </c>
      <c r="E67" s="245" t="s">
        <v>1463</v>
      </c>
      <c r="F67" s="246"/>
      <c r="G67" s="247"/>
      <c r="H67" s="18" t="s">
        <v>1475</v>
      </c>
      <c r="I67" s="6">
        <v>0</v>
      </c>
      <c r="J67" s="18"/>
      <c r="K67" s="12"/>
      <c r="L67" s="13"/>
    </row>
    <row r="68" spans="1:12" s="14" customFormat="1" ht="22.5">
      <c r="A68" s="18">
        <v>31</v>
      </c>
      <c r="B68" s="23" t="s">
        <v>1476</v>
      </c>
      <c r="C68" s="23" t="s">
        <v>523</v>
      </c>
      <c r="D68" s="117">
        <v>305000</v>
      </c>
      <c r="E68" s="117">
        <v>257149.2</v>
      </c>
      <c r="F68" s="141">
        <f aca="true" t="shared" si="3" ref="F68:F97">D68-E68</f>
        <v>47850.79999999999</v>
      </c>
      <c r="G68" s="117" t="s">
        <v>1497</v>
      </c>
      <c r="H68" s="18" t="s">
        <v>1478</v>
      </c>
      <c r="I68" s="6" t="s">
        <v>709</v>
      </c>
      <c r="J68" s="18"/>
      <c r="K68" s="12"/>
      <c r="L68" s="13"/>
    </row>
    <row r="69" spans="1:12" s="14" customFormat="1" ht="22.5">
      <c r="A69" s="18">
        <v>32</v>
      </c>
      <c r="B69" s="23" t="s">
        <v>1477</v>
      </c>
      <c r="C69" s="23" t="s">
        <v>523</v>
      </c>
      <c r="D69" s="117">
        <v>397520</v>
      </c>
      <c r="E69" s="117">
        <v>203599.7</v>
      </c>
      <c r="F69" s="141">
        <f t="shared" si="3"/>
        <v>193920.3</v>
      </c>
      <c r="G69" s="117" t="s">
        <v>881</v>
      </c>
      <c r="H69" s="18" t="s">
        <v>1478</v>
      </c>
      <c r="I69" s="6" t="s">
        <v>630</v>
      </c>
      <c r="J69" s="18"/>
      <c r="K69" s="12"/>
      <c r="L69" s="13"/>
    </row>
    <row r="70" spans="1:12" s="14" customFormat="1" ht="22.5">
      <c r="A70" s="18">
        <v>33</v>
      </c>
      <c r="B70" s="23" t="s">
        <v>1479</v>
      </c>
      <c r="C70" s="23" t="s">
        <v>523</v>
      </c>
      <c r="D70" s="117">
        <v>499992</v>
      </c>
      <c r="E70" s="117">
        <v>497474.9</v>
      </c>
      <c r="F70" s="141">
        <f t="shared" si="3"/>
        <v>2517.0999999999767</v>
      </c>
      <c r="G70" s="117" t="s">
        <v>1498</v>
      </c>
      <c r="H70" s="18" t="s">
        <v>1478</v>
      </c>
      <c r="I70" s="6" t="s">
        <v>644</v>
      </c>
      <c r="J70" s="18"/>
      <c r="K70" s="12"/>
      <c r="L70" s="13"/>
    </row>
    <row r="71" spans="1:12" s="14" customFormat="1" ht="22.5">
      <c r="A71" s="18">
        <v>34</v>
      </c>
      <c r="B71" s="23" t="s">
        <v>1480</v>
      </c>
      <c r="C71" s="23" t="s">
        <v>523</v>
      </c>
      <c r="D71" s="117">
        <v>498665</v>
      </c>
      <c r="E71" s="117">
        <v>350193.25</v>
      </c>
      <c r="F71" s="141">
        <f t="shared" si="3"/>
        <v>148471.75</v>
      </c>
      <c r="G71" s="117" t="s">
        <v>881</v>
      </c>
      <c r="H71" s="18" t="s">
        <v>1478</v>
      </c>
      <c r="I71" s="6" t="s">
        <v>709</v>
      </c>
      <c r="J71" s="18"/>
      <c r="K71" s="12"/>
      <c r="L71" s="13"/>
    </row>
    <row r="72" spans="1:12" s="14" customFormat="1" ht="22.5">
      <c r="A72" s="18">
        <v>35</v>
      </c>
      <c r="B72" s="23" t="s">
        <v>1481</v>
      </c>
      <c r="C72" s="23" t="s">
        <v>523</v>
      </c>
      <c r="D72" s="117">
        <v>345000</v>
      </c>
      <c r="E72" s="117">
        <v>260250</v>
      </c>
      <c r="F72" s="141">
        <f t="shared" si="3"/>
        <v>84750</v>
      </c>
      <c r="G72" s="117" t="s">
        <v>1499</v>
      </c>
      <c r="H72" s="18" t="s">
        <v>1478</v>
      </c>
      <c r="I72" s="6" t="s">
        <v>842</v>
      </c>
      <c r="J72" s="18"/>
      <c r="K72" s="12"/>
      <c r="L72" s="13"/>
    </row>
    <row r="73" spans="1:12" s="14" customFormat="1" ht="22.5">
      <c r="A73" s="18">
        <v>36</v>
      </c>
      <c r="B73" s="23" t="s">
        <v>1482</v>
      </c>
      <c r="C73" s="23" t="s">
        <v>523</v>
      </c>
      <c r="D73" s="117">
        <v>499131</v>
      </c>
      <c r="E73" s="117">
        <v>223123</v>
      </c>
      <c r="F73" s="117">
        <f t="shared" si="3"/>
        <v>276008</v>
      </c>
      <c r="G73" s="117" t="s">
        <v>1500</v>
      </c>
      <c r="H73" s="18" t="s">
        <v>1478</v>
      </c>
      <c r="I73" s="6" t="s">
        <v>630</v>
      </c>
      <c r="J73" s="18"/>
      <c r="K73" s="12"/>
      <c r="L73" s="13"/>
    </row>
    <row r="74" spans="1:12" s="14" customFormat="1" ht="22.5">
      <c r="A74" s="18">
        <v>37</v>
      </c>
      <c r="B74" s="23" t="s">
        <v>1501</v>
      </c>
      <c r="C74" s="23"/>
      <c r="D74" s="117">
        <v>206300</v>
      </c>
      <c r="E74" s="117">
        <v>175071.6</v>
      </c>
      <c r="F74" s="117">
        <f t="shared" si="3"/>
        <v>31228.399999999994</v>
      </c>
      <c r="G74" s="117" t="s">
        <v>1511</v>
      </c>
      <c r="H74" s="18" t="s">
        <v>1502</v>
      </c>
      <c r="I74" s="6" t="s">
        <v>630</v>
      </c>
      <c r="J74" s="18"/>
      <c r="K74" s="12"/>
      <c r="L74" s="13"/>
    </row>
    <row r="75" spans="1:12" s="14" customFormat="1" ht="45">
      <c r="A75" s="18">
        <v>38</v>
      </c>
      <c r="B75" s="23" t="s">
        <v>1447</v>
      </c>
      <c r="C75" s="23" t="s">
        <v>1440</v>
      </c>
      <c r="D75" s="117">
        <v>321000</v>
      </c>
      <c r="E75" s="117">
        <v>314000</v>
      </c>
      <c r="F75" s="117">
        <f t="shared" si="3"/>
        <v>7000</v>
      </c>
      <c r="G75" s="117" t="s">
        <v>1510</v>
      </c>
      <c r="H75" s="18" t="s">
        <v>1503</v>
      </c>
      <c r="I75" s="6">
        <v>1</v>
      </c>
      <c r="J75" s="18"/>
      <c r="K75" s="12"/>
      <c r="L75" s="13"/>
    </row>
    <row r="76" spans="1:12" s="14" customFormat="1" ht="33.75">
      <c r="A76" s="18">
        <v>39</v>
      </c>
      <c r="B76" s="23" t="s">
        <v>1504</v>
      </c>
      <c r="C76" s="23" t="s">
        <v>925</v>
      </c>
      <c r="D76" s="117">
        <v>124020</v>
      </c>
      <c r="E76" s="117">
        <v>121000</v>
      </c>
      <c r="F76" s="117">
        <f t="shared" si="3"/>
        <v>3020</v>
      </c>
      <c r="G76" s="117" t="s">
        <v>1524</v>
      </c>
      <c r="H76" s="18" t="s">
        <v>1509</v>
      </c>
      <c r="I76" s="6">
        <v>1</v>
      </c>
      <c r="J76" s="18"/>
      <c r="K76" s="12"/>
      <c r="L76" s="13"/>
    </row>
    <row r="77" spans="1:12" s="14" customFormat="1" ht="33.75">
      <c r="A77" s="18">
        <v>40</v>
      </c>
      <c r="B77" s="134" t="s">
        <v>1505</v>
      </c>
      <c r="C77" s="134" t="s">
        <v>584</v>
      </c>
      <c r="D77" s="136">
        <v>126000</v>
      </c>
      <c r="E77" s="136">
        <v>94720</v>
      </c>
      <c r="F77" s="136">
        <f t="shared" si="3"/>
        <v>31280</v>
      </c>
      <c r="G77" s="136" t="s">
        <v>605</v>
      </c>
      <c r="H77" s="96" t="s">
        <v>1508</v>
      </c>
      <c r="I77" s="96" t="s">
        <v>630</v>
      </c>
      <c r="J77" s="18"/>
      <c r="K77" s="12"/>
      <c r="L77" s="13"/>
    </row>
    <row r="78" spans="1:12" s="14" customFormat="1" ht="33.75">
      <c r="A78" s="18">
        <v>41</v>
      </c>
      <c r="B78" s="134" t="s">
        <v>1506</v>
      </c>
      <c r="C78" s="134" t="s">
        <v>584</v>
      </c>
      <c r="D78" s="136">
        <v>158400</v>
      </c>
      <c r="E78" s="136">
        <v>153850</v>
      </c>
      <c r="F78" s="136">
        <f t="shared" si="3"/>
        <v>4550</v>
      </c>
      <c r="G78" s="136" t="s">
        <v>941</v>
      </c>
      <c r="H78" s="96" t="s">
        <v>1508</v>
      </c>
      <c r="I78" s="96" t="s">
        <v>630</v>
      </c>
      <c r="J78" s="18"/>
      <c r="K78" s="12"/>
      <c r="L78" s="13"/>
    </row>
    <row r="79" spans="1:12" s="14" customFormat="1" ht="33.75">
      <c r="A79" s="18">
        <v>42</v>
      </c>
      <c r="B79" s="134" t="s">
        <v>1507</v>
      </c>
      <c r="C79" s="134" t="s">
        <v>584</v>
      </c>
      <c r="D79" s="136">
        <v>153000</v>
      </c>
      <c r="E79" s="136">
        <v>147508.6</v>
      </c>
      <c r="F79" s="136">
        <f t="shared" si="3"/>
        <v>5491.399999999994</v>
      </c>
      <c r="G79" s="136" t="s">
        <v>822</v>
      </c>
      <c r="H79" s="96" t="s">
        <v>1508</v>
      </c>
      <c r="I79" s="96" t="s">
        <v>644</v>
      </c>
      <c r="J79" s="18"/>
      <c r="K79" s="12"/>
      <c r="L79" s="13"/>
    </row>
    <row r="80" spans="1:12" s="144" customFormat="1" ht="22.5">
      <c r="A80" s="18">
        <v>43</v>
      </c>
      <c r="B80" s="19" t="s">
        <v>1517</v>
      </c>
      <c r="C80" s="19" t="s">
        <v>584</v>
      </c>
      <c r="D80" s="121">
        <v>227400</v>
      </c>
      <c r="E80" s="121">
        <v>227100</v>
      </c>
      <c r="F80" s="121">
        <f t="shared" si="3"/>
        <v>300</v>
      </c>
      <c r="G80" s="121" t="s">
        <v>1248</v>
      </c>
      <c r="H80" s="18" t="s">
        <v>1522</v>
      </c>
      <c r="I80" s="18" t="s">
        <v>644</v>
      </c>
      <c r="J80" s="18"/>
      <c r="K80" s="142"/>
      <c r="L80" s="143"/>
    </row>
    <row r="81" spans="1:12" s="144" customFormat="1" ht="22.5">
      <c r="A81" s="18">
        <v>44</v>
      </c>
      <c r="B81" s="19" t="s">
        <v>1518</v>
      </c>
      <c r="C81" s="19" t="s">
        <v>584</v>
      </c>
      <c r="D81" s="121">
        <v>394454</v>
      </c>
      <c r="E81" s="121">
        <v>394312</v>
      </c>
      <c r="F81" s="121">
        <f t="shared" si="3"/>
        <v>142</v>
      </c>
      <c r="G81" s="121" t="s">
        <v>1248</v>
      </c>
      <c r="H81" s="18" t="s">
        <v>1523</v>
      </c>
      <c r="I81" s="18" t="s">
        <v>644</v>
      </c>
      <c r="J81" s="18"/>
      <c r="K81" s="142"/>
      <c r="L81" s="143"/>
    </row>
    <row r="82" spans="1:12" s="144" customFormat="1" ht="22.5">
      <c r="A82" s="18">
        <v>45</v>
      </c>
      <c r="B82" s="19" t="s">
        <v>1519</v>
      </c>
      <c r="C82" s="19" t="s">
        <v>584</v>
      </c>
      <c r="D82" s="121">
        <v>132110</v>
      </c>
      <c r="E82" s="121">
        <v>132090</v>
      </c>
      <c r="F82" s="121">
        <f t="shared" si="3"/>
        <v>20</v>
      </c>
      <c r="G82" s="121" t="s">
        <v>1248</v>
      </c>
      <c r="H82" s="18" t="s">
        <v>1522</v>
      </c>
      <c r="I82" s="18" t="s">
        <v>644</v>
      </c>
      <c r="J82" s="18"/>
      <c r="K82" s="142"/>
      <c r="L82" s="143"/>
    </row>
    <row r="83" spans="1:12" s="144" customFormat="1" ht="59.25" customHeight="1">
      <c r="A83" s="18">
        <v>46</v>
      </c>
      <c r="B83" s="19" t="s">
        <v>1520</v>
      </c>
      <c r="C83" s="19" t="s">
        <v>523</v>
      </c>
      <c r="D83" s="121">
        <v>500000</v>
      </c>
      <c r="E83" s="245" t="s">
        <v>1525</v>
      </c>
      <c r="F83" s="246"/>
      <c r="G83" s="247"/>
      <c r="H83" s="18" t="s">
        <v>1521</v>
      </c>
      <c r="I83" s="18" t="s">
        <v>53</v>
      </c>
      <c r="J83" s="18"/>
      <c r="K83" s="142"/>
      <c r="L83" s="143"/>
    </row>
    <row r="84" spans="1:12" s="144" customFormat="1" ht="45">
      <c r="A84" s="18">
        <v>47</v>
      </c>
      <c r="B84" s="19" t="s">
        <v>1520</v>
      </c>
      <c r="C84" s="19" t="s">
        <v>523</v>
      </c>
      <c r="D84" s="121">
        <v>500000</v>
      </c>
      <c r="E84" s="121">
        <v>499500</v>
      </c>
      <c r="F84" s="121">
        <f t="shared" si="3"/>
        <v>500</v>
      </c>
      <c r="G84" s="121" t="s">
        <v>1498</v>
      </c>
      <c r="H84" s="18" t="s">
        <v>1527</v>
      </c>
      <c r="I84" s="18" t="s">
        <v>644</v>
      </c>
      <c r="J84" s="18"/>
      <c r="K84" s="142"/>
      <c r="L84" s="143"/>
    </row>
    <row r="85" spans="1:12" s="144" customFormat="1" ht="22.5">
      <c r="A85" s="18">
        <v>48</v>
      </c>
      <c r="B85" s="19" t="s">
        <v>1528</v>
      </c>
      <c r="C85" s="19" t="s">
        <v>925</v>
      </c>
      <c r="D85" s="121">
        <v>452000</v>
      </c>
      <c r="E85" s="121">
        <v>332634.4</v>
      </c>
      <c r="F85" s="121">
        <f t="shared" si="3"/>
        <v>119365.59999999998</v>
      </c>
      <c r="G85" s="121" t="s">
        <v>1539</v>
      </c>
      <c r="H85" s="18" t="s">
        <v>1527</v>
      </c>
      <c r="I85" s="18" t="s">
        <v>644</v>
      </c>
      <c r="J85" s="18"/>
      <c r="K85" s="142"/>
      <c r="L85" s="143"/>
    </row>
    <row r="86" spans="1:12" s="144" customFormat="1" ht="22.5">
      <c r="A86" s="18">
        <v>49</v>
      </c>
      <c r="B86" s="19" t="s">
        <v>1530</v>
      </c>
      <c r="C86" s="19" t="s">
        <v>523</v>
      </c>
      <c r="D86" s="121">
        <v>251888</v>
      </c>
      <c r="E86" s="121">
        <v>201200</v>
      </c>
      <c r="F86" s="121">
        <f t="shared" si="3"/>
        <v>50688</v>
      </c>
      <c r="G86" s="121" t="s">
        <v>1538</v>
      </c>
      <c r="H86" s="18" t="s">
        <v>1531</v>
      </c>
      <c r="I86" s="18" t="s">
        <v>644</v>
      </c>
      <c r="J86" s="18"/>
      <c r="K86" s="142"/>
      <c r="L86" s="143"/>
    </row>
    <row r="87" spans="1:12" s="144" customFormat="1" ht="72.75" customHeight="1">
      <c r="A87" s="18">
        <v>50</v>
      </c>
      <c r="B87" s="19" t="s">
        <v>1548</v>
      </c>
      <c r="C87" s="19" t="s">
        <v>1549</v>
      </c>
      <c r="D87" s="121">
        <v>350000</v>
      </c>
      <c r="E87" s="121">
        <v>350000</v>
      </c>
      <c r="F87" s="121">
        <f t="shared" si="3"/>
        <v>0</v>
      </c>
      <c r="G87" s="121" t="s">
        <v>1556</v>
      </c>
      <c r="H87" s="18" t="s">
        <v>1550</v>
      </c>
      <c r="I87" s="18" t="s">
        <v>1557</v>
      </c>
      <c r="J87" s="18"/>
      <c r="K87" s="142"/>
      <c r="L87" s="143"/>
    </row>
    <row r="88" spans="1:12" s="144" customFormat="1" ht="45">
      <c r="A88" s="18">
        <v>51</v>
      </c>
      <c r="B88" s="19" t="s">
        <v>1546</v>
      </c>
      <c r="C88" s="19" t="s">
        <v>523</v>
      </c>
      <c r="D88" s="121">
        <v>300000</v>
      </c>
      <c r="E88" s="121">
        <v>300000</v>
      </c>
      <c r="F88" s="121">
        <f t="shared" si="3"/>
        <v>0</v>
      </c>
      <c r="G88" s="121" t="s">
        <v>1558</v>
      </c>
      <c r="H88" s="18" t="s">
        <v>1547</v>
      </c>
      <c r="I88" s="18" t="s">
        <v>1559</v>
      </c>
      <c r="J88" s="18"/>
      <c r="K88" s="142"/>
      <c r="L88" s="143"/>
    </row>
    <row r="89" spans="1:12" s="144" customFormat="1" ht="45">
      <c r="A89" s="18">
        <v>52</v>
      </c>
      <c r="B89" s="19" t="s">
        <v>1551</v>
      </c>
      <c r="C89" s="19" t="s">
        <v>1552</v>
      </c>
      <c r="D89" s="121">
        <v>499040</v>
      </c>
      <c r="E89" s="121">
        <v>484710</v>
      </c>
      <c r="F89" s="121">
        <f t="shared" si="3"/>
        <v>14330</v>
      </c>
      <c r="G89" s="121" t="s">
        <v>1337</v>
      </c>
      <c r="H89" s="18" t="s">
        <v>1553</v>
      </c>
      <c r="I89" s="18" t="s">
        <v>644</v>
      </c>
      <c r="J89" s="18"/>
      <c r="K89" s="142"/>
      <c r="L89" s="143"/>
    </row>
    <row r="90" spans="1:12" s="144" customFormat="1" ht="45">
      <c r="A90" s="18">
        <v>53</v>
      </c>
      <c r="B90" s="19" t="s">
        <v>1560</v>
      </c>
      <c r="C90" s="19" t="s">
        <v>1552</v>
      </c>
      <c r="D90" s="121">
        <v>166520</v>
      </c>
      <c r="E90" s="121">
        <v>147584</v>
      </c>
      <c r="F90" s="121">
        <f t="shared" si="3"/>
        <v>18936</v>
      </c>
      <c r="G90" s="121" t="s">
        <v>1564</v>
      </c>
      <c r="H90" s="18" t="s">
        <v>1553</v>
      </c>
      <c r="I90" s="18" t="s">
        <v>644</v>
      </c>
      <c r="J90" s="18"/>
      <c r="K90" s="142"/>
      <c r="L90" s="143"/>
    </row>
    <row r="91" spans="1:12" s="144" customFormat="1" ht="22.5">
      <c r="A91" s="18">
        <v>54</v>
      </c>
      <c r="B91" s="19" t="s">
        <v>1638</v>
      </c>
      <c r="C91" s="19" t="s">
        <v>1565</v>
      </c>
      <c r="D91" s="121">
        <v>385300</v>
      </c>
      <c r="E91" s="121">
        <v>385000</v>
      </c>
      <c r="F91" s="121">
        <f t="shared" si="3"/>
        <v>300</v>
      </c>
      <c r="G91" s="121" t="s">
        <v>1567</v>
      </c>
      <c r="H91" s="18" t="s">
        <v>1566</v>
      </c>
      <c r="I91" s="18" t="s">
        <v>644</v>
      </c>
      <c r="J91" s="18"/>
      <c r="K91" s="142"/>
      <c r="L91" s="143"/>
    </row>
    <row r="92" spans="1:12" s="144" customFormat="1" ht="45">
      <c r="A92" s="18">
        <v>55</v>
      </c>
      <c r="B92" s="23" t="s">
        <v>1561</v>
      </c>
      <c r="C92" s="19" t="s">
        <v>1552</v>
      </c>
      <c r="D92" s="121">
        <v>290382</v>
      </c>
      <c r="E92" s="121">
        <v>286165</v>
      </c>
      <c r="F92" s="121">
        <f t="shared" si="3"/>
        <v>4217</v>
      </c>
      <c r="G92" s="121" t="s">
        <v>822</v>
      </c>
      <c r="H92" s="18" t="s">
        <v>1568</v>
      </c>
      <c r="I92" s="18" t="s">
        <v>630</v>
      </c>
      <c r="J92" s="18"/>
      <c r="K92" s="142"/>
      <c r="L92" s="143"/>
    </row>
    <row r="93" spans="1:12" s="144" customFormat="1" ht="45">
      <c r="A93" s="18">
        <v>56</v>
      </c>
      <c r="B93" s="23" t="s">
        <v>1562</v>
      </c>
      <c r="C93" s="19" t="s">
        <v>1552</v>
      </c>
      <c r="D93" s="121">
        <v>210575</v>
      </c>
      <c r="E93" s="121">
        <v>148725</v>
      </c>
      <c r="F93" s="121">
        <f t="shared" si="3"/>
        <v>61850</v>
      </c>
      <c r="G93" s="121" t="s">
        <v>1337</v>
      </c>
      <c r="H93" s="18" t="s">
        <v>1568</v>
      </c>
      <c r="I93" s="18" t="s">
        <v>630</v>
      </c>
      <c r="J93" s="18"/>
      <c r="K93" s="142"/>
      <c r="L93" s="143"/>
    </row>
    <row r="94" spans="1:12" s="144" customFormat="1" ht="45">
      <c r="A94" s="18">
        <v>57</v>
      </c>
      <c r="B94" s="23" t="s">
        <v>1563</v>
      </c>
      <c r="C94" s="19" t="s">
        <v>1552</v>
      </c>
      <c r="D94" s="121">
        <v>401610</v>
      </c>
      <c r="E94" s="121">
        <v>349844</v>
      </c>
      <c r="F94" s="121">
        <f t="shared" si="3"/>
        <v>51766</v>
      </c>
      <c r="G94" s="121" t="s">
        <v>1564</v>
      </c>
      <c r="H94" s="18" t="s">
        <v>1568</v>
      </c>
      <c r="I94" s="18" t="s">
        <v>630</v>
      </c>
      <c r="J94" s="18"/>
      <c r="K94" s="142"/>
      <c r="L94" s="143"/>
    </row>
    <row r="95" spans="1:12" s="144" customFormat="1" ht="56.25">
      <c r="A95" s="18">
        <v>58</v>
      </c>
      <c r="B95" s="19" t="s">
        <v>1569</v>
      </c>
      <c r="C95" s="19" t="s">
        <v>1570</v>
      </c>
      <c r="D95" s="121">
        <v>29000</v>
      </c>
      <c r="E95" s="121">
        <v>21569</v>
      </c>
      <c r="F95" s="121">
        <f t="shared" si="3"/>
        <v>7431</v>
      </c>
      <c r="G95" s="121" t="s">
        <v>1582</v>
      </c>
      <c r="H95" s="18" t="s">
        <v>1581</v>
      </c>
      <c r="I95" s="18" t="s">
        <v>644</v>
      </c>
      <c r="J95" s="18"/>
      <c r="K95" s="142"/>
      <c r="L95" s="143"/>
    </row>
    <row r="96" spans="1:12" s="144" customFormat="1" ht="56.25">
      <c r="A96" s="18">
        <v>59</v>
      </c>
      <c r="B96" s="19" t="s">
        <v>1571</v>
      </c>
      <c r="C96" s="19" t="s">
        <v>1570</v>
      </c>
      <c r="D96" s="121">
        <v>401450</v>
      </c>
      <c r="E96" s="121">
        <v>275756</v>
      </c>
      <c r="F96" s="121">
        <f t="shared" si="3"/>
        <v>125694</v>
      </c>
      <c r="G96" s="121" t="s">
        <v>124</v>
      </c>
      <c r="H96" s="18" t="s">
        <v>1585</v>
      </c>
      <c r="I96" s="18" t="s">
        <v>709</v>
      </c>
      <c r="J96" s="18"/>
      <c r="K96" s="142"/>
      <c r="L96" s="143"/>
    </row>
    <row r="97" spans="1:12" s="144" customFormat="1" ht="56.25">
      <c r="A97" s="18">
        <v>60</v>
      </c>
      <c r="B97" s="19" t="s">
        <v>1572</v>
      </c>
      <c r="C97" s="19" t="s">
        <v>1570</v>
      </c>
      <c r="D97" s="121">
        <v>98000</v>
      </c>
      <c r="E97" s="121">
        <v>95478</v>
      </c>
      <c r="F97" s="121">
        <f t="shared" si="3"/>
        <v>2522</v>
      </c>
      <c r="G97" s="121" t="s">
        <v>1464</v>
      </c>
      <c r="H97" s="18" t="s">
        <v>1581</v>
      </c>
      <c r="I97" s="18" t="s">
        <v>644</v>
      </c>
      <c r="J97" s="18"/>
      <c r="K97" s="142"/>
      <c r="L97" s="143"/>
    </row>
    <row r="98" spans="1:12" s="144" customFormat="1" ht="56.25">
      <c r="A98" s="18">
        <v>61</v>
      </c>
      <c r="B98" s="19" t="s">
        <v>1573</v>
      </c>
      <c r="C98" s="19" t="s">
        <v>1570</v>
      </c>
      <c r="D98" s="121">
        <v>79000</v>
      </c>
      <c r="E98" s="245" t="s">
        <v>1463</v>
      </c>
      <c r="F98" s="246"/>
      <c r="G98" s="247"/>
      <c r="H98" s="18" t="s">
        <v>1581</v>
      </c>
      <c r="I98" s="18">
        <v>0</v>
      </c>
      <c r="J98" s="18"/>
      <c r="K98" s="142"/>
      <c r="L98" s="143"/>
    </row>
    <row r="99" spans="1:12" s="144" customFormat="1" ht="56.25">
      <c r="A99" s="18">
        <v>62</v>
      </c>
      <c r="B99" s="19" t="s">
        <v>1574</v>
      </c>
      <c r="C99" s="19" t="s">
        <v>1570</v>
      </c>
      <c r="D99" s="121">
        <v>63500</v>
      </c>
      <c r="E99" s="245" t="s">
        <v>1463</v>
      </c>
      <c r="F99" s="246"/>
      <c r="G99" s="247"/>
      <c r="H99" s="18" t="s">
        <v>1581</v>
      </c>
      <c r="I99" s="18">
        <v>0</v>
      </c>
      <c r="J99" s="18"/>
      <c r="K99" s="142"/>
      <c r="L99" s="143"/>
    </row>
    <row r="100" spans="1:12" s="144" customFormat="1" ht="56.25">
      <c r="A100" s="18">
        <v>63</v>
      </c>
      <c r="B100" s="19" t="s">
        <v>1575</v>
      </c>
      <c r="C100" s="19" t="s">
        <v>1570</v>
      </c>
      <c r="D100" s="121">
        <v>102200</v>
      </c>
      <c r="E100" s="121">
        <v>101500</v>
      </c>
      <c r="F100" s="121">
        <f aca="true" t="shared" si="4" ref="F100:F110">D100-E100</f>
        <v>700</v>
      </c>
      <c r="G100" s="121" t="s">
        <v>1583</v>
      </c>
      <c r="H100" s="18" t="s">
        <v>1581</v>
      </c>
      <c r="I100" s="18" t="s">
        <v>644</v>
      </c>
      <c r="J100" s="18"/>
      <c r="K100" s="142"/>
      <c r="L100" s="143"/>
    </row>
    <row r="101" spans="1:12" s="144" customFormat="1" ht="56.25">
      <c r="A101" s="18">
        <v>64</v>
      </c>
      <c r="B101" s="19" t="s">
        <v>1576</v>
      </c>
      <c r="C101" s="19" t="s">
        <v>1570</v>
      </c>
      <c r="D101" s="121">
        <v>20600</v>
      </c>
      <c r="E101" s="245" t="s">
        <v>1463</v>
      </c>
      <c r="F101" s="246"/>
      <c r="G101" s="247"/>
      <c r="H101" s="18" t="s">
        <v>1581</v>
      </c>
      <c r="I101" s="18"/>
      <c r="J101" s="18"/>
      <c r="K101" s="142"/>
      <c r="L101" s="143"/>
    </row>
    <row r="102" spans="1:12" s="144" customFormat="1" ht="45">
      <c r="A102" s="18">
        <v>65</v>
      </c>
      <c r="B102" s="19" t="s">
        <v>1577</v>
      </c>
      <c r="C102" s="19" t="s">
        <v>1570</v>
      </c>
      <c r="D102" s="121">
        <v>42590</v>
      </c>
      <c r="E102" s="121">
        <v>33420</v>
      </c>
      <c r="F102" s="121">
        <f t="shared" si="4"/>
        <v>9170</v>
      </c>
      <c r="G102" s="121" t="s">
        <v>1584</v>
      </c>
      <c r="H102" s="18" t="s">
        <v>1581</v>
      </c>
      <c r="I102" s="18" t="s">
        <v>644</v>
      </c>
      <c r="J102" s="18"/>
      <c r="K102" s="142"/>
      <c r="L102" s="143"/>
    </row>
    <row r="103" spans="1:12" s="144" customFormat="1" ht="45">
      <c r="A103" s="18">
        <v>66</v>
      </c>
      <c r="B103" s="19" t="s">
        <v>1579</v>
      </c>
      <c r="C103" s="19" t="s">
        <v>1570</v>
      </c>
      <c r="D103" s="121">
        <v>86000</v>
      </c>
      <c r="E103" s="245" t="s">
        <v>1463</v>
      </c>
      <c r="F103" s="246"/>
      <c r="G103" s="247"/>
      <c r="H103" s="18" t="s">
        <v>1581</v>
      </c>
      <c r="I103" s="18">
        <v>0</v>
      </c>
      <c r="J103" s="18"/>
      <c r="K103" s="142"/>
      <c r="L103" s="143"/>
    </row>
    <row r="104" spans="1:12" s="144" customFormat="1" ht="45">
      <c r="A104" s="18">
        <v>67</v>
      </c>
      <c r="B104" s="19" t="s">
        <v>1580</v>
      </c>
      <c r="C104" s="19" t="s">
        <v>1570</v>
      </c>
      <c r="D104" s="121">
        <v>352780</v>
      </c>
      <c r="E104" s="121">
        <v>345500</v>
      </c>
      <c r="F104" s="121">
        <f t="shared" si="4"/>
        <v>7280</v>
      </c>
      <c r="G104" s="121" t="s">
        <v>1583</v>
      </c>
      <c r="H104" s="18" t="s">
        <v>1585</v>
      </c>
      <c r="I104" s="18" t="s">
        <v>644</v>
      </c>
      <c r="J104" s="18"/>
      <c r="K104" s="142"/>
      <c r="L104" s="143"/>
    </row>
    <row r="105" spans="1:12" s="144" customFormat="1" ht="45">
      <c r="A105" s="18">
        <v>68</v>
      </c>
      <c r="B105" s="19" t="s">
        <v>1586</v>
      </c>
      <c r="C105" s="19" t="s">
        <v>523</v>
      </c>
      <c r="D105" s="121">
        <v>300000</v>
      </c>
      <c r="E105" s="121">
        <v>285000</v>
      </c>
      <c r="F105" s="121">
        <f t="shared" si="4"/>
        <v>15000</v>
      </c>
      <c r="G105" s="121" t="s">
        <v>1606</v>
      </c>
      <c r="H105" s="18" t="s">
        <v>1591</v>
      </c>
      <c r="I105" s="18" t="s">
        <v>644</v>
      </c>
      <c r="J105" s="18"/>
      <c r="K105" s="142"/>
      <c r="L105" s="143"/>
    </row>
    <row r="106" spans="1:12" s="144" customFormat="1" ht="45">
      <c r="A106" s="18">
        <v>69</v>
      </c>
      <c r="B106" s="19" t="s">
        <v>1587</v>
      </c>
      <c r="C106" s="19" t="s">
        <v>1552</v>
      </c>
      <c r="D106" s="121">
        <v>150000</v>
      </c>
      <c r="E106" s="121">
        <v>130872</v>
      </c>
      <c r="F106" s="121">
        <f t="shared" si="4"/>
        <v>19128</v>
      </c>
      <c r="G106" s="121" t="s">
        <v>941</v>
      </c>
      <c r="H106" s="18" t="s">
        <v>1590</v>
      </c>
      <c r="I106" s="18" t="s">
        <v>644</v>
      </c>
      <c r="J106" s="18"/>
      <c r="K106" s="142"/>
      <c r="L106" s="143"/>
    </row>
    <row r="107" spans="1:12" s="144" customFormat="1" ht="45">
      <c r="A107" s="18">
        <v>70</v>
      </c>
      <c r="B107" s="19" t="s">
        <v>1588</v>
      </c>
      <c r="C107" s="19" t="s">
        <v>1552</v>
      </c>
      <c r="D107" s="121">
        <v>253104</v>
      </c>
      <c r="E107" s="121">
        <v>202254</v>
      </c>
      <c r="F107" s="121">
        <f t="shared" si="4"/>
        <v>50850</v>
      </c>
      <c r="G107" s="121" t="s">
        <v>1564</v>
      </c>
      <c r="H107" s="18" t="s">
        <v>1589</v>
      </c>
      <c r="I107" s="18" t="s">
        <v>644</v>
      </c>
      <c r="J107" s="18"/>
      <c r="K107" s="142"/>
      <c r="L107" s="143"/>
    </row>
    <row r="108" spans="1:12" s="144" customFormat="1" ht="45">
      <c r="A108" s="18">
        <v>71</v>
      </c>
      <c r="B108" s="19" t="s">
        <v>1592</v>
      </c>
      <c r="C108" s="19" t="s">
        <v>523</v>
      </c>
      <c r="D108" s="121">
        <v>312406</v>
      </c>
      <c r="E108" s="121">
        <v>312406</v>
      </c>
      <c r="F108" s="121">
        <f t="shared" si="4"/>
        <v>0</v>
      </c>
      <c r="G108" s="121" t="s">
        <v>1607</v>
      </c>
      <c r="H108" s="18" t="s">
        <v>1593</v>
      </c>
      <c r="I108" s="18" t="s">
        <v>1559</v>
      </c>
      <c r="J108" s="18"/>
      <c r="K108" s="142"/>
      <c r="L108" s="143"/>
    </row>
    <row r="109" spans="1:12" s="144" customFormat="1" ht="56.25">
      <c r="A109" s="18">
        <v>72</v>
      </c>
      <c r="B109" s="19" t="s">
        <v>1573</v>
      </c>
      <c r="C109" s="19" t="s">
        <v>1570</v>
      </c>
      <c r="D109" s="121">
        <v>79000</v>
      </c>
      <c r="E109" s="245" t="s">
        <v>1463</v>
      </c>
      <c r="F109" s="246"/>
      <c r="G109" s="247"/>
      <c r="H109" s="18" t="s">
        <v>1608</v>
      </c>
      <c r="I109" s="18">
        <v>0</v>
      </c>
      <c r="J109" s="18"/>
      <c r="K109" s="142"/>
      <c r="L109" s="143"/>
    </row>
    <row r="110" spans="1:12" s="144" customFormat="1" ht="56.25">
      <c r="A110" s="18">
        <v>73</v>
      </c>
      <c r="B110" s="19" t="s">
        <v>1574</v>
      </c>
      <c r="C110" s="19" t="s">
        <v>1570</v>
      </c>
      <c r="D110" s="121">
        <v>63500</v>
      </c>
      <c r="E110" s="121">
        <v>31171</v>
      </c>
      <c r="F110" s="121">
        <f t="shared" si="4"/>
        <v>32329</v>
      </c>
      <c r="G110" s="121" t="s">
        <v>917</v>
      </c>
      <c r="H110" s="18" t="s">
        <v>1608</v>
      </c>
      <c r="I110" s="147" t="s">
        <v>644</v>
      </c>
      <c r="J110" s="18"/>
      <c r="K110" s="142"/>
      <c r="L110" s="143"/>
    </row>
    <row r="111" spans="1:12" s="144" customFormat="1" ht="56.25">
      <c r="A111" s="18">
        <v>74</v>
      </c>
      <c r="B111" s="19" t="s">
        <v>1576</v>
      </c>
      <c r="C111" s="19" t="s">
        <v>1570</v>
      </c>
      <c r="D111" s="121">
        <v>20600</v>
      </c>
      <c r="E111" s="245" t="s">
        <v>1463</v>
      </c>
      <c r="F111" s="246"/>
      <c r="G111" s="247"/>
      <c r="H111" s="18" t="s">
        <v>1608</v>
      </c>
      <c r="I111" s="18">
        <v>0</v>
      </c>
      <c r="J111" s="18"/>
      <c r="K111" s="142"/>
      <c r="L111" s="143"/>
    </row>
    <row r="112" spans="1:12" s="144" customFormat="1" ht="45">
      <c r="A112" s="18">
        <v>75</v>
      </c>
      <c r="B112" s="19" t="s">
        <v>1579</v>
      </c>
      <c r="C112" s="19" t="s">
        <v>1570</v>
      </c>
      <c r="D112" s="121">
        <v>86000</v>
      </c>
      <c r="E112" s="245" t="s">
        <v>1463</v>
      </c>
      <c r="F112" s="246"/>
      <c r="G112" s="247"/>
      <c r="H112" s="18" t="s">
        <v>1608</v>
      </c>
      <c r="I112" s="18">
        <v>0</v>
      </c>
      <c r="J112" s="18"/>
      <c r="K112" s="142"/>
      <c r="L112" s="143"/>
    </row>
    <row r="113" spans="1:12" s="144" customFormat="1" ht="45">
      <c r="A113" s="18">
        <v>76</v>
      </c>
      <c r="B113" s="149" t="s">
        <v>1619</v>
      </c>
      <c r="C113" s="19" t="s">
        <v>1620</v>
      </c>
      <c r="D113" s="121">
        <v>161301.2</v>
      </c>
      <c r="E113" s="117">
        <v>120972.5</v>
      </c>
      <c r="F113" s="121">
        <f aca="true" t="shared" si="5" ref="F113:F121">D113-E113</f>
        <v>40328.70000000001</v>
      </c>
      <c r="G113" s="117" t="s">
        <v>1511</v>
      </c>
      <c r="H113" s="18" t="s">
        <v>1621</v>
      </c>
      <c r="I113" s="18" t="s">
        <v>644</v>
      </c>
      <c r="J113" s="18"/>
      <c r="K113" s="142"/>
      <c r="L113" s="143"/>
    </row>
    <row r="114" spans="1:12" s="144" customFormat="1" ht="45">
      <c r="A114" s="18">
        <v>77</v>
      </c>
      <c r="B114" s="149" t="s">
        <v>1619</v>
      </c>
      <c r="C114" s="19" t="s">
        <v>1102</v>
      </c>
      <c r="D114" s="121">
        <v>94592</v>
      </c>
      <c r="E114" s="117">
        <v>75830</v>
      </c>
      <c r="F114" s="121">
        <f t="shared" si="5"/>
        <v>18762</v>
      </c>
      <c r="G114" s="117" t="s">
        <v>1622</v>
      </c>
      <c r="H114" s="18" t="s">
        <v>1621</v>
      </c>
      <c r="I114" s="18" t="s">
        <v>644</v>
      </c>
      <c r="J114" s="18"/>
      <c r="K114" s="142"/>
      <c r="L114" s="143"/>
    </row>
    <row r="115" spans="1:12" s="144" customFormat="1" ht="45">
      <c r="A115" s="18">
        <v>78</v>
      </c>
      <c r="B115" s="149" t="s">
        <v>1619</v>
      </c>
      <c r="C115" s="19" t="s">
        <v>1102</v>
      </c>
      <c r="D115" s="121">
        <v>153404.8</v>
      </c>
      <c r="E115" s="117">
        <v>115064.95</v>
      </c>
      <c r="F115" s="121">
        <f t="shared" si="5"/>
        <v>38339.84999999999</v>
      </c>
      <c r="G115" s="117" t="s">
        <v>1511</v>
      </c>
      <c r="H115" s="18" t="s">
        <v>1621</v>
      </c>
      <c r="I115" s="18" t="s">
        <v>644</v>
      </c>
      <c r="J115" s="18"/>
      <c r="K115" s="142"/>
      <c r="L115" s="143"/>
    </row>
    <row r="116" spans="1:12" s="144" customFormat="1" ht="45">
      <c r="A116" s="18">
        <v>79</v>
      </c>
      <c r="B116" s="149" t="s">
        <v>1619</v>
      </c>
      <c r="C116" s="19" t="s">
        <v>1102</v>
      </c>
      <c r="D116" s="121">
        <v>223270</v>
      </c>
      <c r="E116" s="117">
        <v>223254.52</v>
      </c>
      <c r="F116" s="121">
        <f t="shared" si="5"/>
        <v>15.480000000010477</v>
      </c>
      <c r="G116" s="117" t="s">
        <v>1094</v>
      </c>
      <c r="H116" s="18" t="s">
        <v>1621</v>
      </c>
      <c r="I116" s="18" t="s">
        <v>709</v>
      </c>
      <c r="J116" s="18"/>
      <c r="K116" s="142"/>
      <c r="L116" s="143"/>
    </row>
    <row r="117" spans="1:12" s="144" customFormat="1" ht="45">
      <c r="A117" s="18">
        <v>80</v>
      </c>
      <c r="B117" s="149" t="s">
        <v>1619</v>
      </c>
      <c r="C117" s="19" t="s">
        <v>1102</v>
      </c>
      <c r="D117" s="121">
        <v>36795</v>
      </c>
      <c r="E117" s="117">
        <v>30157.2</v>
      </c>
      <c r="F117" s="121">
        <f t="shared" si="5"/>
        <v>6637.799999999999</v>
      </c>
      <c r="G117" s="117" t="s">
        <v>1094</v>
      </c>
      <c r="H117" s="18" t="s">
        <v>1621</v>
      </c>
      <c r="I117" s="18" t="s">
        <v>644</v>
      </c>
      <c r="J117" s="18"/>
      <c r="K117" s="142"/>
      <c r="L117" s="143"/>
    </row>
    <row r="118" spans="1:12" s="144" customFormat="1" ht="106.5" customHeight="1">
      <c r="A118" s="18">
        <v>81</v>
      </c>
      <c r="B118" s="145" t="s">
        <v>1625</v>
      </c>
      <c r="C118" s="19" t="s">
        <v>1626</v>
      </c>
      <c r="D118" s="121">
        <v>230000</v>
      </c>
      <c r="E118" s="117">
        <v>228000</v>
      </c>
      <c r="F118" s="117">
        <f t="shared" si="5"/>
        <v>2000</v>
      </c>
      <c r="G118" s="117" t="s">
        <v>1567</v>
      </c>
      <c r="H118" s="18" t="s">
        <v>1627</v>
      </c>
      <c r="I118" s="18" t="s">
        <v>644</v>
      </c>
      <c r="J118" s="18"/>
      <c r="K118" s="142"/>
      <c r="L118" s="143"/>
    </row>
    <row r="119" spans="1:12" s="144" customFormat="1" ht="33.75">
      <c r="A119" s="18">
        <v>82</v>
      </c>
      <c r="B119" s="50" t="s">
        <v>1628</v>
      </c>
      <c r="C119" s="19" t="s">
        <v>1626</v>
      </c>
      <c r="D119" s="121">
        <v>115000</v>
      </c>
      <c r="E119" s="121">
        <v>98124</v>
      </c>
      <c r="F119" s="121">
        <f t="shared" si="5"/>
        <v>16876</v>
      </c>
      <c r="G119" s="121" t="s">
        <v>1635</v>
      </c>
      <c r="H119" s="18" t="s">
        <v>1630</v>
      </c>
      <c r="I119" s="18" t="s">
        <v>644</v>
      </c>
      <c r="J119" s="18"/>
      <c r="K119" s="142"/>
      <c r="L119" s="143"/>
    </row>
    <row r="120" spans="1:12" s="144" customFormat="1" ht="45">
      <c r="A120" s="18">
        <v>83</v>
      </c>
      <c r="B120" s="154" t="s">
        <v>1629</v>
      </c>
      <c r="C120" s="19" t="s">
        <v>523</v>
      </c>
      <c r="D120" s="121">
        <v>500000</v>
      </c>
      <c r="E120" s="245" t="s">
        <v>1463</v>
      </c>
      <c r="F120" s="246"/>
      <c r="G120" s="247"/>
      <c r="H120" s="18" t="s">
        <v>1631</v>
      </c>
      <c r="I120" s="18">
        <v>0</v>
      </c>
      <c r="J120" s="18"/>
      <c r="K120" s="142"/>
      <c r="L120" s="143"/>
    </row>
    <row r="121" spans="1:12" s="144" customFormat="1" ht="45">
      <c r="A121" s="18">
        <v>84</v>
      </c>
      <c r="B121" s="150" t="s">
        <v>1632</v>
      </c>
      <c r="C121" s="19" t="s">
        <v>1633</v>
      </c>
      <c r="D121" s="121">
        <v>499805</v>
      </c>
      <c r="E121" s="121">
        <v>467505</v>
      </c>
      <c r="F121" s="121">
        <f t="shared" si="5"/>
        <v>32300</v>
      </c>
      <c r="G121" s="121" t="s">
        <v>822</v>
      </c>
      <c r="H121" s="18" t="s">
        <v>1634</v>
      </c>
      <c r="I121" s="18" t="s">
        <v>644</v>
      </c>
      <c r="J121" s="18"/>
      <c r="K121" s="142"/>
      <c r="L121" s="143"/>
    </row>
    <row r="122" spans="1:12" ht="12.75">
      <c r="A122" s="18">
        <v>86</v>
      </c>
      <c r="B122" s="10" t="s">
        <v>116</v>
      </c>
      <c r="C122" s="10"/>
      <c r="D122" s="118">
        <f>SUM(D38:D121)</f>
        <v>21541214.56</v>
      </c>
      <c r="E122" s="118">
        <f>SUM(E38:E121)</f>
        <v>15746318.709999997</v>
      </c>
      <c r="F122" s="118">
        <f>SUM(F38:F121)</f>
        <v>2083396.6800000002</v>
      </c>
      <c r="G122" s="5"/>
      <c r="H122" s="16"/>
      <c r="I122" s="16"/>
      <c r="J122" s="5"/>
      <c r="L122" s="2"/>
    </row>
    <row r="123" spans="1:12" ht="15" customHeight="1">
      <c r="A123" s="226" t="s">
        <v>117</v>
      </c>
      <c r="B123" s="227"/>
      <c r="C123" s="227"/>
      <c r="D123" s="227"/>
      <c r="E123" s="227"/>
      <c r="F123" s="227"/>
      <c r="G123" s="227"/>
      <c r="H123" s="227"/>
      <c r="I123" s="227"/>
      <c r="J123" s="152"/>
      <c r="L123" s="2"/>
    </row>
    <row r="124" spans="1:12" ht="12.75">
      <c r="A124" s="30">
        <v>1</v>
      </c>
      <c r="B124" s="6"/>
      <c r="C124" s="30"/>
      <c r="D124" s="125"/>
      <c r="E124" s="30"/>
      <c r="F124" s="30"/>
      <c r="G124" s="30"/>
      <c r="H124" s="30"/>
      <c r="I124" s="30"/>
      <c r="J124" s="30"/>
      <c r="L124" s="2"/>
    </row>
    <row r="125" spans="1:12" ht="12.75">
      <c r="A125" s="30">
        <v>2</v>
      </c>
      <c r="B125" s="6"/>
      <c r="C125" s="30"/>
      <c r="D125" s="107"/>
      <c r="E125" s="30"/>
      <c r="F125" s="30"/>
      <c r="G125" s="30"/>
      <c r="H125" s="30"/>
      <c r="I125" s="30"/>
      <c r="J125" s="30"/>
      <c r="L125" s="2"/>
    </row>
    <row r="126" spans="1:12" ht="12.75">
      <c r="A126" s="30">
        <v>3</v>
      </c>
      <c r="B126" s="6"/>
      <c r="C126" s="30"/>
      <c r="D126" s="107"/>
      <c r="E126" s="30"/>
      <c r="F126" s="30"/>
      <c r="G126" s="30"/>
      <c r="H126" s="30"/>
      <c r="I126" s="30"/>
      <c r="J126" s="30"/>
      <c r="L126" s="2"/>
    </row>
    <row r="127" spans="1:12" s="86" customFormat="1" ht="12.75">
      <c r="A127" s="6">
        <v>4</v>
      </c>
      <c r="B127" s="10" t="s">
        <v>116</v>
      </c>
      <c r="C127" s="10"/>
      <c r="D127" s="107">
        <f>SUM(D124:D126)</f>
        <v>0</v>
      </c>
      <c r="E127" s="8">
        <f>SUM(E124)</f>
        <v>0</v>
      </c>
      <c r="F127" s="8">
        <f>SUM(F124)</f>
        <v>0</v>
      </c>
      <c r="G127" s="6"/>
      <c r="H127" s="17"/>
      <c r="I127" s="17"/>
      <c r="J127" s="5"/>
      <c r="K127" s="84"/>
      <c r="L127" s="85"/>
    </row>
    <row r="128" spans="1:12" s="86" customFormat="1" ht="15" customHeight="1">
      <c r="A128" s="267" t="s">
        <v>593</v>
      </c>
      <c r="B128" s="268"/>
      <c r="C128" s="268"/>
      <c r="D128" s="268"/>
      <c r="E128" s="268"/>
      <c r="F128" s="268"/>
      <c r="G128" s="268"/>
      <c r="H128" s="268"/>
      <c r="I128" s="268"/>
      <c r="J128" s="153"/>
      <c r="K128" s="84"/>
      <c r="L128" s="85"/>
    </row>
    <row r="129" spans="1:12" s="86" customFormat="1" ht="12.75">
      <c r="A129" s="6"/>
      <c r="B129" s="6"/>
      <c r="C129" s="23"/>
      <c r="D129" s="8"/>
      <c r="E129" s="198"/>
      <c r="F129" s="199"/>
      <c r="G129" s="199"/>
      <c r="H129" s="200"/>
      <c r="I129" s="17"/>
      <c r="J129" s="5"/>
      <c r="K129" s="84"/>
      <c r="L129" s="85"/>
    </row>
    <row r="130" spans="1:12" s="86" customFormat="1" ht="12.75">
      <c r="A130" s="6"/>
      <c r="B130" s="6"/>
      <c r="C130" s="23"/>
      <c r="D130" s="8"/>
      <c r="E130" s="197"/>
      <c r="F130" s="197"/>
      <c r="G130" s="197"/>
      <c r="H130" s="197"/>
      <c r="I130" s="17"/>
      <c r="J130" s="5"/>
      <c r="K130" s="84"/>
      <c r="L130" s="85"/>
    </row>
    <row r="131" spans="1:12" s="86" customFormat="1" ht="12.75">
      <c r="A131" s="46"/>
      <c r="B131" s="46"/>
      <c r="C131" s="100"/>
      <c r="D131" s="94"/>
      <c r="E131" s="46"/>
      <c r="F131" s="46"/>
      <c r="G131" s="46"/>
      <c r="H131" s="46"/>
      <c r="I131" s="47"/>
      <c r="J131" s="48"/>
      <c r="K131" s="84"/>
      <c r="L131" s="85"/>
    </row>
    <row r="132" spans="1:12" s="86" customFormat="1" ht="12.75">
      <c r="A132" s="46"/>
      <c r="B132" s="46"/>
      <c r="C132" s="100"/>
      <c r="D132" s="94"/>
      <c r="E132" s="46"/>
      <c r="F132" s="46"/>
      <c r="G132" s="132"/>
      <c r="H132" s="46"/>
      <c r="I132" s="131"/>
      <c r="J132" s="48"/>
      <c r="K132" s="84"/>
      <c r="L132" s="85"/>
    </row>
    <row r="133" spans="1:12" s="86" customFormat="1" ht="22.5">
      <c r="A133" s="46"/>
      <c r="B133" s="71" t="s">
        <v>1515</v>
      </c>
      <c r="C133" s="71"/>
      <c r="D133" s="251">
        <f>E7+E36+E122+E127</f>
        <v>139122059.87</v>
      </c>
      <c r="E133" s="251"/>
      <c r="F133" s="251"/>
      <c r="G133" s="251"/>
      <c r="H133" s="47"/>
      <c r="I133" s="47"/>
      <c r="J133" s="48"/>
      <c r="K133" s="84"/>
      <c r="L133" s="85"/>
    </row>
    <row r="134" spans="2:12" ht="25.5">
      <c r="B134" s="11" t="s">
        <v>118</v>
      </c>
      <c r="C134" s="11"/>
      <c r="D134" s="240">
        <f>F122+F36+F7</f>
        <v>8749383.28</v>
      </c>
      <c r="E134" s="240"/>
      <c r="F134" s="240"/>
      <c r="G134" s="240"/>
      <c r="H134" s="123"/>
      <c r="L134" s="2"/>
    </row>
    <row r="135" spans="2:12" ht="25.5">
      <c r="B135" s="11" t="s">
        <v>1516</v>
      </c>
      <c r="C135" s="11"/>
      <c r="D135" s="240">
        <f>D7+D36+D122+E127</f>
        <v>152667942.32</v>
      </c>
      <c r="E135" s="240"/>
      <c r="F135" s="240"/>
      <c r="G135" s="240"/>
      <c r="L135" s="2"/>
    </row>
    <row r="136" ht="12.75">
      <c r="L136" s="2"/>
    </row>
    <row r="137" ht="12.75">
      <c r="L137" s="2"/>
    </row>
    <row r="138" ht="12.75">
      <c r="L138" s="2"/>
    </row>
    <row r="139" ht="12.75">
      <c r="L139" s="2"/>
    </row>
    <row r="140" ht="12.75">
      <c r="L140" s="2"/>
    </row>
    <row r="141" ht="12.75">
      <c r="L141" s="2"/>
    </row>
    <row r="142" ht="12.75">
      <c r="L142" s="2"/>
    </row>
    <row r="143" ht="12.75">
      <c r="L143" s="2"/>
    </row>
    <row r="144" ht="12.75">
      <c r="L144" s="2"/>
    </row>
    <row r="145" ht="12.75">
      <c r="L145" s="2"/>
    </row>
    <row r="146" ht="12.75">
      <c r="L146" s="2"/>
    </row>
    <row r="147" ht="12.75">
      <c r="L147" s="2"/>
    </row>
    <row r="148" ht="12.75">
      <c r="L148" s="2"/>
    </row>
    <row r="149" ht="12.75">
      <c r="L149" s="2"/>
    </row>
    <row r="150" ht="12.75">
      <c r="L150" s="2"/>
    </row>
    <row r="151" ht="12.75">
      <c r="L151" s="2"/>
    </row>
    <row r="152" ht="12.75">
      <c r="L152" s="2"/>
    </row>
    <row r="153" ht="12.75">
      <c r="L153" s="2"/>
    </row>
    <row r="154" ht="12.75">
      <c r="L154" s="2"/>
    </row>
    <row r="155" ht="12.75">
      <c r="L155" s="2"/>
    </row>
    <row r="156" ht="12.75">
      <c r="L156" s="2"/>
    </row>
    <row r="157" ht="12.75">
      <c r="L157" s="2"/>
    </row>
    <row r="158" ht="12.75">
      <c r="L158" s="2"/>
    </row>
    <row r="159" ht="12.75">
      <c r="L159" s="2"/>
    </row>
    <row r="160" ht="12.75">
      <c r="L160" s="2"/>
    </row>
    <row r="161" ht="12.75">
      <c r="L161" s="2"/>
    </row>
    <row r="162" ht="12.75">
      <c r="L162" s="2"/>
    </row>
    <row r="163" ht="12.75">
      <c r="L163" s="2"/>
    </row>
    <row r="164" ht="12.75">
      <c r="L164" s="2"/>
    </row>
    <row r="165" ht="12.75">
      <c r="L165" s="2"/>
    </row>
    <row r="166" ht="12.75">
      <c r="L166" s="2"/>
    </row>
    <row r="167" ht="12.75">
      <c r="L167" s="2"/>
    </row>
    <row r="168" ht="12.75">
      <c r="L168" s="2"/>
    </row>
    <row r="169" ht="12.75">
      <c r="L169" s="2"/>
    </row>
    <row r="170" ht="12.75">
      <c r="L170" s="2"/>
    </row>
    <row r="171" ht="12.75">
      <c r="L171" s="2"/>
    </row>
    <row r="172" ht="12.75">
      <c r="L172" s="2"/>
    </row>
    <row r="173" ht="12.75">
      <c r="L173" s="2"/>
    </row>
    <row r="174" ht="12.75">
      <c r="L174" s="2"/>
    </row>
    <row r="175" ht="12.75">
      <c r="L175" s="2"/>
    </row>
    <row r="176" ht="12.75">
      <c r="L176" s="2"/>
    </row>
    <row r="177" ht="12.75">
      <c r="L177" s="2"/>
    </row>
    <row r="178" ht="12.75">
      <c r="L178" s="2"/>
    </row>
    <row r="179" ht="12.75">
      <c r="L179" s="2"/>
    </row>
    <row r="180" ht="12.75">
      <c r="L180" s="2"/>
    </row>
    <row r="181" ht="12.75">
      <c r="L181" s="2"/>
    </row>
    <row r="182" ht="12.75">
      <c r="L182" s="2"/>
    </row>
    <row r="183" ht="12.75">
      <c r="L183" s="2"/>
    </row>
    <row r="184" ht="12.75">
      <c r="L184" s="2"/>
    </row>
    <row r="185" ht="12.75">
      <c r="L185" s="2"/>
    </row>
    <row r="186" ht="12.75">
      <c r="L186" s="2"/>
    </row>
    <row r="187" ht="12.75">
      <c r="L187" s="2"/>
    </row>
    <row r="188" ht="12.75">
      <c r="L188" s="2"/>
    </row>
    <row r="189" ht="12.75">
      <c r="L189" s="2"/>
    </row>
    <row r="190" ht="12.75">
      <c r="L190" s="2"/>
    </row>
    <row r="191" ht="12.75">
      <c r="L191" s="2"/>
    </row>
    <row r="192" ht="12.75">
      <c r="L192" s="2"/>
    </row>
    <row r="193" ht="12.75">
      <c r="L193" s="2"/>
    </row>
    <row r="194" ht="12.75">
      <c r="L194" s="2"/>
    </row>
    <row r="195" ht="12.75">
      <c r="L195" s="2"/>
    </row>
    <row r="196" ht="12.75">
      <c r="L196" s="2"/>
    </row>
    <row r="197" ht="12.75">
      <c r="L197" s="2"/>
    </row>
    <row r="198" ht="12.75">
      <c r="L198" s="2"/>
    </row>
    <row r="199" ht="12.75">
      <c r="L199" s="2"/>
    </row>
    <row r="200" ht="12.75">
      <c r="L200" s="2"/>
    </row>
    <row r="201" ht="12.75">
      <c r="L201" s="2"/>
    </row>
    <row r="202" ht="12.75">
      <c r="L202" s="2"/>
    </row>
    <row r="203" ht="12.75">
      <c r="L203" s="2"/>
    </row>
    <row r="204" ht="12.75">
      <c r="L204" s="2"/>
    </row>
    <row r="205" ht="12.75">
      <c r="L205" s="2"/>
    </row>
    <row r="206" ht="12.75">
      <c r="L206" s="2"/>
    </row>
    <row r="207" ht="12.75">
      <c r="L207" s="2"/>
    </row>
    <row r="208" ht="12.75">
      <c r="L208" s="2"/>
    </row>
    <row r="209" ht="12.75">
      <c r="L209" s="2"/>
    </row>
    <row r="210" ht="12.75">
      <c r="L210" s="2"/>
    </row>
    <row r="211" ht="12.75">
      <c r="L211" s="2"/>
    </row>
    <row r="212" ht="12.75">
      <c r="L212" s="2"/>
    </row>
    <row r="213" ht="12.75">
      <c r="L213" s="2"/>
    </row>
    <row r="214" ht="12.75">
      <c r="L214" s="2"/>
    </row>
    <row r="215" ht="12.75">
      <c r="L215" s="2"/>
    </row>
    <row r="216" ht="12.75">
      <c r="L216" s="2"/>
    </row>
    <row r="217" ht="12.75">
      <c r="L217" s="2"/>
    </row>
    <row r="218" ht="12.75">
      <c r="L218" s="2"/>
    </row>
    <row r="219" ht="12.75">
      <c r="L219" s="2"/>
    </row>
    <row r="220" ht="12.75">
      <c r="L220" s="2"/>
    </row>
    <row r="221" ht="12.75">
      <c r="L221" s="2"/>
    </row>
    <row r="222" ht="12.75">
      <c r="L222" s="2"/>
    </row>
    <row r="223" ht="12.75">
      <c r="L223" s="2"/>
    </row>
    <row r="224" ht="12.75">
      <c r="L224" s="2"/>
    </row>
    <row r="225" ht="12.75">
      <c r="L225" s="2"/>
    </row>
    <row r="226" ht="12.75">
      <c r="L226" s="2"/>
    </row>
    <row r="227" ht="12.75">
      <c r="L227" s="2"/>
    </row>
    <row r="228" ht="12.75">
      <c r="L228" s="2"/>
    </row>
    <row r="229" ht="12.75">
      <c r="L229" s="2"/>
    </row>
    <row r="230" ht="12.75">
      <c r="L230" s="2"/>
    </row>
    <row r="231" ht="12.75">
      <c r="L231" s="2"/>
    </row>
    <row r="232" ht="12.75">
      <c r="L232" s="2"/>
    </row>
    <row r="233" ht="12.75">
      <c r="L233" s="2"/>
    </row>
    <row r="234" ht="12.75">
      <c r="L234" s="2"/>
    </row>
    <row r="235" ht="12.75">
      <c r="L235" s="2"/>
    </row>
    <row r="236" ht="12.75">
      <c r="L236" s="2"/>
    </row>
    <row r="237" ht="12.75">
      <c r="L237" s="2"/>
    </row>
    <row r="238" ht="12.75">
      <c r="L238" s="2"/>
    </row>
    <row r="239" ht="12.75">
      <c r="L239" s="2"/>
    </row>
    <row r="240" ht="12.75">
      <c r="L240" s="2"/>
    </row>
    <row r="241" ht="12.75">
      <c r="L241" s="2"/>
    </row>
    <row r="242" ht="12.75">
      <c r="L242" s="2"/>
    </row>
    <row r="243" ht="12.75">
      <c r="L243" s="2"/>
    </row>
    <row r="244" ht="12.75">
      <c r="L244" s="2"/>
    </row>
    <row r="245" ht="12.75">
      <c r="L245" s="2"/>
    </row>
    <row r="246" ht="12.75">
      <c r="L246" s="2"/>
    </row>
    <row r="247" ht="12.75">
      <c r="L247" s="2"/>
    </row>
    <row r="248" ht="12.75">
      <c r="L248" s="2"/>
    </row>
    <row r="249" ht="12.75">
      <c r="L249" s="2"/>
    </row>
    <row r="250" ht="12.75">
      <c r="L250" s="2"/>
    </row>
    <row r="251" ht="12.75">
      <c r="L251" s="2"/>
    </row>
    <row r="252" ht="12.75">
      <c r="L252" s="2"/>
    </row>
    <row r="253" ht="12.75">
      <c r="L253" s="2"/>
    </row>
    <row r="254" ht="12.75">
      <c r="L254" s="2"/>
    </row>
    <row r="255" ht="12.75">
      <c r="L255" s="2"/>
    </row>
    <row r="256" ht="12.75">
      <c r="L256" s="2"/>
    </row>
    <row r="257" ht="12.75">
      <c r="L257" s="2"/>
    </row>
    <row r="258" ht="12.75">
      <c r="L258" s="2"/>
    </row>
    <row r="259" ht="12.75">
      <c r="L259" s="2"/>
    </row>
    <row r="260" ht="12.75">
      <c r="L260" s="2"/>
    </row>
    <row r="261" ht="12.75">
      <c r="L261" s="2"/>
    </row>
    <row r="262" ht="12.75">
      <c r="L262" s="2"/>
    </row>
    <row r="263" ht="12.75">
      <c r="L263" s="2"/>
    </row>
    <row r="264" ht="12.75">
      <c r="L264" s="2"/>
    </row>
    <row r="265" ht="12.75">
      <c r="L265" s="2"/>
    </row>
    <row r="266" ht="12.75">
      <c r="L266" s="2"/>
    </row>
    <row r="267" ht="12.75">
      <c r="L267" s="2"/>
    </row>
    <row r="268" ht="12.75">
      <c r="L268" s="2"/>
    </row>
    <row r="269" ht="12.75">
      <c r="L269" s="2"/>
    </row>
    <row r="270" ht="12.75">
      <c r="L270" s="2"/>
    </row>
    <row r="271" ht="12.75">
      <c r="L271" s="2"/>
    </row>
    <row r="272" ht="12.75">
      <c r="L272" s="2"/>
    </row>
    <row r="273" ht="12.75">
      <c r="L273" s="2"/>
    </row>
    <row r="274" ht="12.75">
      <c r="L274" s="2"/>
    </row>
    <row r="275" ht="12.75">
      <c r="L275" s="2"/>
    </row>
    <row r="276" ht="12.75">
      <c r="L276" s="2"/>
    </row>
    <row r="277" ht="12.75">
      <c r="L277" s="2"/>
    </row>
    <row r="278" ht="12.75">
      <c r="L278" s="2"/>
    </row>
    <row r="279" ht="12.75">
      <c r="L279" s="2"/>
    </row>
    <row r="280" ht="12.75">
      <c r="L280" s="2"/>
    </row>
    <row r="281" ht="12.75">
      <c r="L281" s="2"/>
    </row>
    <row r="282" ht="12.75">
      <c r="L282" s="2"/>
    </row>
    <row r="283" ht="12.75">
      <c r="L283" s="2"/>
    </row>
    <row r="284" ht="12.75">
      <c r="L284" s="2"/>
    </row>
    <row r="285" ht="12.75">
      <c r="L285" s="2"/>
    </row>
    <row r="286" ht="12.75">
      <c r="L286" s="2"/>
    </row>
    <row r="287" ht="12.75">
      <c r="L287" s="2"/>
    </row>
    <row r="288" ht="12.75">
      <c r="L288" s="2"/>
    </row>
    <row r="289" ht="12.75">
      <c r="L289" s="2"/>
    </row>
    <row r="290" ht="12.75">
      <c r="L290" s="2"/>
    </row>
    <row r="291" ht="12.75">
      <c r="L291" s="2"/>
    </row>
    <row r="292" ht="12.75">
      <c r="L292" s="2"/>
    </row>
    <row r="293" ht="12.75">
      <c r="L293" s="2"/>
    </row>
    <row r="294" ht="12.75">
      <c r="L294" s="2"/>
    </row>
    <row r="295" ht="12.75">
      <c r="L295" s="2"/>
    </row>
    <row r="296" ht="12.75">
      <c r="L296" s="2"/>
    </row>
    <row r="297" ht="12.75">
      <c r="L297" s="2"/>
    </row>
    <row r="298" ht="12.75">
      <c r="L298" s="2"/>
    </row>
    <row r="299" ht="12.75">
      <c r="L299" s="2"/>
    </row>
    <row r="300" ht="12.75">
      <c r="L300" s="2"/>
    </row>
    <row r="301" ht="12.75">
      <c r="L301" s="2"/>
    </row>
    <row r="302" ht="12.75">
      <c r="L302" s="2"/>
    </row>
    <row r="303" ht="12.75">
      <c r="L303" s="2"/>
    </row>
    <row r="304" ht="12.75">
      <c r="L304" s="2"/>
    </row>
    <row r="305" ht="12.75">
      <c r="L305" s="2"/>
    </row>
    <row r="306" ht="12.75">
      <c r="L306" s="2"/>
    </row>
    <row r="307" ht="12.75">
      <c r="L307" s="2"/>
    </row>
    <row r="308" ht="12.75">
      <c r="L308" s="2"/>
    </row>
    <row r="309" ht="12.75">
      <c r="L309" s="2"/>
    </row>
    <row r="310" ht="12.75">
      <c r="L310" s="2"/>
    </row>
    <row r="311" ht="12.75">
      <c r="L311" s="2"/>
    </row>
    <row r="312" ht="12.75">
      <c r="L312" s="2"/>
    </row>
    <row r="313" ht="12.75">
      <c r="L313" s="2"/>
    </row>
    <row r="314" ht="12.75">
      <c r="L314" s="2"/>
    </row>
    <row r="315" ht="12.75">
      <c r="L315" s="2"/>
    </row>
    <row r="316" ht="12.75">
      <c r="L316" s="2"/>
    </row>
    <row r="317" ht="12.75">
      <c r="L317" s="2"/>
    </row>
    <row r="318" ht="12.75">
      <c r="L318" s="2"/>
    </row>
    <row r="319" ht="12.75">
      <c r="L319" s="2"/>
    </row>
    <row r="320" ht="12.75">
      <c r="L320" s="2"/>
    </row>
    <row r="321" ht="12.75">
      <c r="L321" s="2"/>
    </row>
    <row r="322" ht="12.75">
      <c r="L322" s="2"/>
    </row>
  </sheetData>
  <sheetProtection/>
  <mergeCells count="31">
    <mergeCell ref="E66:G66"/>
    <mergeCell ref="E46:G46"/>
    <mergeCell ref="A4:I4"/>
    <mergeCell ref="A8:I8"/>
    <mergeCell ref="E53:G53"/>
    <mergeCell ref="E32:G32"/>
    <mergeCell ref="E65:G65"/>
    <mergeCell ref="E47:G47"/>
    <mergeCell ref="E98:G98"/>
    <mergeCell ref="E83:G83"/>
    <mergeCell ref="A123:I123"/>
    <mergeCell ref="A128:I128"/>
    <mergeCell ref="E112:G112"/>
    <mergeCell ref="E109:G109"/>
    <mergeCell ref="A1:J1"/>
    <mergeCell ref="A37:I37"/>
    <mergeCell ref="E103:G103"/>
    <mergeCell ref="E101:G101"/>
    <mergeCell ref="E60:G60"/>
    <mergeCell ref="E58:G58"/>
    <mergeCell ref="E99:G99"/>
    <mergeCell ref="E67:G67"/>
    <mergeCell ref="E57:G57"/>
    <mergeCell ref="E56:G56"/>
    <mergeCell ref="D135:G135"/>
    <mergeCell ref="E129:H129"/>
    <mergeCell ref="E130:H130"/>
    <mergeCell ref="E120:G120"/>
    <mergeCell ref="D134:G134"/>
    <mergeCell ref="E111:G111"/>
    <mergeCell ref="D133:G1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7"/>
  <sheetViews>
    <sheetView view="pageBreakPreview" zoomScale="90" zoomScaleSheetLayoutView="90" zoomScalePageLayoutView="0" workbookViewId="0" topLeftCell="G1">
      <pane ySplit="3" topLeftCell="A15" activePane="bottomLeft" state="frozen"/>
      <selection pane="topLeft" activeCell="A1" sqref="A1"/>
      <selection pane="bottomLeft" activeCell="P15" sqref="P15"/>
    </sheetView>
  </sheetViews>
  <sheetFormatPr defaultColWidth="9.00390625" defaultRowHeight="12.75"/>
  <cols>
    <col min="1" max="1" width="5.00390625" style="1" customWidth="1"/>
    <col min="2" max="2" width="40.25390625" style="1" customWidth="1"/>
    <col min="3" max="3" width="12.75390625" style="1" customWidth="1"/>
    <col min="4" max="4" width="22.375" style="1" customWidth="1"/>
    <col min="5" max="5" width="18.00390625" style="1" customWidth="1"/>
    <col min="6" max="6" width="22.375" style="1" customWidth="1"/>
    <col min="7" max="7" width="11.625" style="1" customWidth="1"/>
    <col min="8" max="8" width="24.00390625" style="1" customWidth="1"/>
    <col min="9" max="9" width="15.125" style="1" customWidth="1"/>
    <col min="10" max="10" width="14.00390625" style="92" customWidth="1"/>
    <col min="11" max="12" width="13.00390625" style="1" customWidth="1"/>
    <col min="13" max="13" width="10.875" style="155" customWidth="1"/>
    <col min="14" max="14" width="12.00390625" style="160" customWidth="1"/>
    <col min="15" max="15" width="12.375" style="160" customWidth="1"/>
    <col min="16" max="16" width="15.625" style="92" customWidth="1"/>
    <col min="17" max="17" width="10.875" style="160" customWidth="1"/>
  </cols>
  <sheetData>
    <row r="1" spans="1:17" ht="17.25" customHeight="1">
      <c r="A1" s="193" t="s">
        <v>1694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ht="12.75">
      <c r="M2" s="160"/>
    </row>
    <row r="3" spans="1:17" s="156" customFormat="1" ht="45">
      <c r="A3" s="157" t="s">
        <v>5</v>
      </c>
      <c r="B3" s="157" t="s">
        <v>1639</v>
      </c>
      <c r="C3" s="157" t="s">
        <v>1640</v>
      </c>
      <c r="D3" s="157" t="s">
        <v>1641</v>
      </c>
      <c r="E3" s="157" t="s">
        <v>522</v>
      </c>
      <c r="F3" s="157" t="s">
        <v>1642</v>
      </c>
      <c r="G3" s="157" t="s">
        <v>1643</v>
      </c>
      <c r="H3" s="157" t="s">
        <v>1644</v>
      </c>
      <c r="I3" s="157" t="s">
        <v>1645</v>
      </c>
      <c r="J3" s="157" t="s">
        <v>1649</v>
      </c>
      <c r="K3" s="157" t="s">
        <v>9</v>
      </c>
      <c r="L3" s="157" t="s">
        <v>1722</v>
      </c>
      <c r="M3" s="157" t="s">
        <v>1646</v>
      </c>
      <c r="N3" s="157" t="s">
        <v>1647</v>
      </c>
      <c r="O3" s="157" t="s">
        <v>1651</v>
      </c>
      <c r="P3" s="157" t="s">
        <v>1652</v>
      </c>
      <c r="Q3" s="157" t="s">
        <v>1648</v>
      </c>
    </row>
    <row r="4" spans="1:17" ht="14.25" customHeight="1">
      <c r="A4" s="270" t="s">
        <v>1650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s="155" customFormat="1" ht="140.25">
      <c r="A5" s="158">
        <v>1</v>
      </c>
      <c r="B5" s="158" t="s">
        <v>1653</v>
      </c>
      <c r="C5" s="163">
        <v>41740</v>
      </c>
      <c r="D5" s="162" t="s">
        <v>1654</v>
      </c>
      <c r="E5" s="158" t="s">
        <v>1655</v>
      </c>
      <c r="F5" s="158" t="s">
        <v>1656</v>
      </c>
      <c r="G5" s="163">
        <v>41771</v>
      </c>
      <c r="H5" s="158" t="s">
        <v>1657</v>
      </c>
      <c r="I5" s="177">
        <v>4000968</v>
      </c>
      <c r="J5" s="177">
        <v>2390526.73</v>
      </c>
      <c r="K5" s="177">
        <f>I5-J5</f>
        <v>1610441.27</v>
      </c>
      <c r="L5" s="177">
        <f>100-J5/I5*100</f>
        <v>40.2512909375931</v>
      </c>
      <c r="M5" s="159">
        <v>4</v>
      </c>
      <c r="N5" s="159">
        <v>4</v>
      </c>
      <c r="O5" s="159">
        <v>0</v>
      </c>
      <c r="P5" s="158"/>
      <c r="Q5" s="159">
        <v>0</v>
      </c>
    </row>
    <row r="6" spans="1:17" ht="140.25">
      <c r="A6" s="151">
        <v>2</v>
      </c>
      <c r="B6" s="158" t="s">
        <v>1658</v>
      </c>
      <c r="C6" s="164">
        <v>41773</v>
      </c>
      <c r="D6" s="162" t="s">
        <v>1659</v>
      </c>
      <c r="E6" s="158" t="s">
        <v>1695</v>
      </c>
      <c r="F6" s="158" t="s">
        <v>1656</v>
      </c>
      <c r="G6" s="164">
        <v>41793</v>
      </c>
      <c r="H6" s="160" t="s">
        <v>1661</v>
      </c>
      <c r="I6" s="178">
        <v>29967230.5</v>
      </c>
      <c r="J6" s="177"/>
      <c r="K6" s="177"/>
      <c r="L6" s="177"/>
      <c r="M6" s="159">
        <v>0</v>
      </c>
      <c r="N6" s="159">
        <v>0</v>
      </c>
      <c r="O6" s="159"/>
      <c r="P6" s="158"/>
      <c r="Q6" s="159"/>
    </row>
    <row r="7" spans="1:17" ht="202.5" customHeight="1">
      <c r="A7" s="151">
        <v>3</v>
      </c>
      <c r="B7" s="158" t="s">
        <v>1658</v>
      </c>
      <c r="C7" s="164">
        <v>41774</v>
      </c>
      <c r="D7" s="162" t="s">
        <v>1664</v>
      </c>
      <c r="E7" s="158" t="s">
        <v>1696</v>
      </c>
      <c r="F7" s="158" t="s">
        <v>1656</v>
      </c>
      <c r="G7" s="164">
        <v>41794</v>
      </c>
      <c r="H7" s="158" t="s">
        <v>1662</v>
      </c>
      <c r="I7" s="177">
        <v>5784885</v>
      </c>
      <c r="J7" s="177"/>
      <c r="K7" s="177"/>
      <c r="L7" s="177"/>
      <c r="M7" s="159">
        <v>1</v>
      </c>
      <c r="N7" s="159">
        <v>0</v>
      </c>
      <c r="O7" s="159">
        <v>1</v>
      </c>
      <c r="P7" s="158" t="s">
        <v>1663</v>
      </c>
      <c r="Q7" s="159"/>
    </row>
    <row r="8" spans="1:17" ht="138.75" customHeight="1">
      <c r="A8" s="151">
        <v>4</v>
      </c>
      <c r="B8" s="158" t="s">
        <v>1666</v>
      </c>
      <c r="C8" s="163">
        <v>41787</v>
      </c>
      <c r="D8" s="162" t="s">
        <v>1665</v>
      </c>
      <c r="E8" s="158" t="s">
        <v>1668</v>
      </c>
      <c r="F8" s="158" t="s">
        <v>1656</v>
      </c>
      <c r="G8" s="164"/>
      <c r="H8" s="158" t="s">
        <v>1667</v>
      </c>
      <c r="I8" s="177">
        <v>129799170</v>
      </c>
      <c r="J8" s="177"/>
      <c r="K8" s="177"/>
      <c r="L8" s="177"/>
      <c r="M8" s="159"/>
      <c r="N8" s="159"/>
      <c r="O8" s="159"/>
      <c r="P8" s="158"/>
      <c r="Q8" s="159"/>
    </row>
    <row r="9" spans="1:17" ht="123.75" customHeight="1">
      <c r="A9" s="151">
        <v>5</v>
      </c>
      <c r="B9" s="158" t="s">
        <v>1669</v>
      </c>
      <c r="C9" s="163">
        <v>41789</v>
      </c>
      <c r="D9" s="162" t="s">
        <v>1670</v>
      </c>
      <c r="E9" s="158" t="s">
        <v>1655</v>
      </c>
      <c r="F9" s="158" t="s">
        <v>1671</v>
      </c>
      <c r="G9" s="163">
        <v>41800</v>
      </c>
      <c r="H9" s="158" t="s">
        <v>1672</v>
      </c>
      <c r="I9" s="177">
        <v>388992</v>
      </c>
      <c r="J9" s="177"/>
      <c r="K9" s="177"/>
      <c r="L9" s="177"/>
      <c r="M9" s="159">
        <v>2</v>
      </c>
      <c r="N9" s="159">
        <v>0</v>
      </c>
      <c r="O9" s="159">
        <v>2</v>
      </c>
      <c r="P9" s="158" t="s">
        <v>1673</v>
      </c>
      <c r="Q9" s="159"/>
    </row>
    <row r="10" spans="1:17" ht="138.75" customHeight="1">
      <c r="A10" s="151">
        <v>6</v>
      </c>
      <c r="B10" s="158" t="s">
        <v>1658</v>
      </c>
      <c r="C10" s="163">
        <v>41794</v>
      </c>
      <c r="D10" s="162" t="s">
        <v>1674</v>
      </c>
      <c r="E10" s="158" t="s">
        <v>1660</v>
      </c>
      <c r="F10" s="158" t="s">
        <v>1656</v>
      </c>
      <c r="G10" s="164">
        <v>41817</v>
      </c>
      <c r="H10" s="160" t="s">
        <v>1661</v>
      </c>
      <c r="I10" s="178">
        <v>29967230.5</v>
      </c>
      <c r="J10" s="177">
        <v>29817394</v>
      </c>
      <c r="K10" s="177">
        <f aca="true" t="shared" si="0" ref="K10:K16">I10-J10</f>
        <v>149836.5</v>
      </c>
      <c r="L10" s="177">
        <f aca="true" t="shared" si="1" ref="L10:L16">100-J10/I10*100</f>
        <v>0.5000011595999894</v>
      </c>
      <c r="M10" s="159">
        <v>2</v>
      </c>
      <c r="N10" s="159">
        <v>2</v>
      </c>
      <c r="O10" s="159"/>
      <c r="P10" s="158"/>
      <c r="Q10" s="159"/>
    </row>
    <row r="11" spans="1:17" ht="141.75" customHeight="1">
      <c r="A11" s="151">
        <v>7</v>
      </c>
      <c r="B11" s="158" t="s">
        <v>1658</v>
      </c>
      <c r="C11" s="163">
        <v>41795</v>
      </c>
      <c r="D11" s="162" t="s">
        <v>1675</v>
      </c>
      <c r="E11" s="158" t="s">
        <v>1660</v>
      </c>
      <c r="F11" s="158" t="s">
        <v>1656</v>
      </c>
      <c r="G11" s="164">
        <v>41817</v>
      </c>
      <c r="H11" s="160" t="s">
        <v>1661</v>
      </c>
      <c r="I11" s="178">
        <v>5784885</v>
      </c>
      <c r="J11" s="177">
        <v>5755922</v>
      </c>
      <c r="K11" s="177">
        <f t="shared" si="0"/>
        <v>28963</v>
      </c>
      <c r="L11" s="177">
        <f t="shared" si="1"/>
        <v>0.5006668239731624</v>
      </c>
      <c r="M11" s="159">
        <v>2</v>
      </c>
      <c r="N11" s="159">
        <v>2</v>
      </c>
      <c r="O11" s="159"/>
      <c r="P11" s="158"/>
      <c r="Q11" s="159"/>
    </row>
    <row r="12" spans="1:17" ht="161.25" customHeight="1">
      <c r="A12" s="151">
        <v>8</v>
      </c>
      <c r="B12" s="179" t="s">
        <v>1676</v>
      </c>
      <c r="C12" s="163">
        <v>41796</v>
      </c>
      <c r="D12" s="162" t="s">
        <v>1677</v>
      </c>
      <c r="E12" s="158" t="s">
        <v>1678</v>
      </c>
      <c r="F12" s="158" t="s">
        <v>1679</v>
      </c>
      <c r="G12" s="163">
        <v>41808</v>
      </c>
      <c r="H12" s="158" t="s">
        <v>1680</v>
      </c>
      <c r="I12" s="177">
        <v>1216160</v>
      </c>
      <c r="J12" s="177">
        <v>1216160</v>
      </c>
      <c r="K12" s="177">
        <f t="shared" si="0"/>
        <v>0</v>
      </c>
      <c r="L12" s="177">
        <f t="shared" si="1"/>
        <v>0</v>
      </c>
      <c r="M12" s="159">
        <v>1</v>
      </c>
      <c r="N12" s="159">
        <v>1</v>
      </c>
      <c r="O12" s="159"/>
      <c r="P12" s="158"/>
      <c r="Q12" s="159"/>
    </row>
    <row r="13" spans="1:17" ht="162.75" customHeight="1">
      <c r="A13" s="151">
        <v>9</v>
      </c>
      <c r="B13" s="179" t="s">
        <v>1681</v>
      </c>
      <c r="C13" s="163">
        <v>41797</v>
      </c>
      <c r="D13" s="162" t="s">
        <v>1682</v>
      </c>
      <c r="E13" s="158" t="s">
        <v>1678</v>
      </c>
      <c r="F13" s="158" t="s">
        <v>1679</v>
      </c>
      <c r="G13" s="163">
        <v>41809</v>
      </c>
      <c r="H13" s="158" t="s">
        <v>1680</v>
      </c>
      <c r="I13" s="177">
        <v>10613176</v>
      </c>
      <c r="J13" s="177">
        <v>10613176</v>
      </c>
      <c r="K13" s="177">
        <f t="shared" si="0"/>
        <v>0</v>
      </c>
      <c r="L13" s="177">
        <f t="shared" si="1"/>
        <v>0</v>
      </c>
      <c r="M13" s="159">
        <v>1</v>
      </c>
      <c r="N13" s="159">
        <v>1</v>
      </c>
      <c r="O13" s="159"/>
      <c r="P13" s="158"/>
      <c r="Q13" s="159"/>
    </row>
    <row r="14" spans="1:17" ht="121.5" customHeight="1">
      <c r="A14" s="151">
        <v>10</v>
      </c>
      <c r="B14" s="158" t="s">
        <v>1669</v>
      </c>
      <c r="C14" s="163">
        <v>41800</v>
      </c>
      <c r="D14" s="162" t="s">
        <v>1683</v>
      </c>
      <c r="E14" s="158" t="s">
        <v>1655</v>
      </c>
      <c r="F14" s="158" t="s">
        <v>1671</v>
      </c>
      <c r="G14" s="163">
        <v>41814</v>
      </c>
      <c r="H14" s="158" t="s">
        <v>1672</v>
      </c>
      <c r="I14" s="177">
        <v>388992</v>
      </c>
      <c r="J14" s="177">
        <v>373827</v>
      </c>
      <c r="K14" s="177">
        <f t="shared" si="0"/>
        <v>15165</v>
      </c>
      <c r="L14" s="177">
        <f t="shared" si="1"/>
        <v>3.898537759131287</v>
      </c>
      <c r="M14" s="159">
        <v>2</v>
      </c>
      <c r="N14" s="159">
        <v>2</v>
      </c>
      <c r="O14" s="159">
        <v>0</v>
      </c>
      <c r="P14" s="158"/>
      <c r="Q14" s="159">
        <v>1</v>
      </c>
    </row>
    <row r="15" spans="1:17" ht="146.25" customHeight="1">
      <c r="A15" s="151">
        <v>11</v>
      </c>
      <c r="B15" s="158" t="s">
        <v>1666</v>
      </c>
      <c r="C15" s="163">
        <v>41849</v>
      </c>
      <c r="D15" s="161" t="s">
        <v>1697</v>
      </c>
      <c r="E15" s="158" t="s">
        <v>1668</v>
      </c>
      <c r="F15" s="158" t="s">
        <v>1656</v>
      </c>
      <c r="G15" s="164">
        <v>41942</v>
      </c>
      <c r="H15" s="158" t="s">
        <v>1667</v>
      </c>
      <c r="I15" s="177">
        <v>141489830</v>
      </c>
      <c r="J15" s="177">
        <v>109586277.9</v>
      </c>
      <c r="K15" s="177">
        <f t="shared" si="0"/>
        <v>31903552.099999994</v>
      </c>
      <c r="L15" s="177">
        <f t="shared" si="1"/>
        <v>22.548300538632347</v>
      </c>
      <c r="M15" s="159">
        <v>4</v>
      </c>
      <c r="N15" s="159">
        <v>4</v>
      </c>
      <c r="O15" s="159">
        <v>0</v>
      </c>
      <c r="P15" s="158"/>
      <c r="Q15" s="159">
        <v>0</v>
      </c>
    </row>
    <row r="16" spans="1:17" ht="145.5" customHeight="1">
      <c r="A16" s="151">
        <v>12</v>
      </c>
      <c r="B16" s="158" t="s">
        <v>1698</v>
      </c>
      <c r="C16" s="163">
        <v>41857</v>
      </c>
      <c r="D16" s="161" t="s">
        <v>1699</v>
      </c>
      <c r="E16" s="158" t="s">
        <v>1700</v>
      </c>
      <c r="F16" s="158" t="s">
        <v>1656</v>
      </c>
      <c r="G16" s="163">
        <v>41872</v>
      </c>
      <c r="H16" s="158" t="s">
        <v>1701</v>
      </c>
      <c r="I16" s="177">
        <v>396625</v>
      </c>
      <c r="J16" s="177">
        <v>285569.72</v>
      </c>
      <c r="K16" s="177">
        <f t="shared" si="0"/>
        <v>111055.28000000003</v>
      </c>
      <c r="L16" s="177">
        <f t="shared" si="1"/>
        <v>28.00007059565081</v>
      </c>
      <c r="M16" s="159">
        <v>6</v>
      </c>
      <c r="N16" s="159">
        <v>6</v>
      </c>
      <c r="O16" s="159">
        <v>0</v>
      </c>
      <c r="P16" s="158"/>
      <c r="Q16" s="159">
        <v>0</v>
      </c>
    </row>
    <row r="17" spans="1:17" ht="144" customHeight="1">
      <c r="A17" s="151">
        <v>13</v>
      </c>
      <c r="B17" s="158" t="s">
        <v>1702</v>
      </c>
      <c r="C17" s="163">
        <v>41871</v>
      </c>
      <c r="D17" s="161" t="s">
        <v>1703</v>
      </c>
      <c r="E17" s="158" t="s">
        <v>1704</v>
      </c>
      <c r="F17" s="158" t="s">
        <v>1656</v>
      </c>
      <c r="G17" s="163">
        <v>41880</v>
      </c>
      <c r="H17" s="158" t="s">
        <v>1705</v>
      </c>
      <c r="I17" s="177">
        <v>408783</v>
      </c>
      <c r="J17" s="177"/>
      <c r="K17" s="177"/>
      <c r="L17" s="177"/>
      <c r="M17" s="159">
        <v>0</v>
      </c>
      <c r="N17" s="159">
        <v>0</v>
      </c>
      <c r="O17" s="159">
        <v>0</v>
      </c>
      <c r="P17" s="158"/>
      <c r="Q17" s="159">
        <v>0</v>
      </c>
    </row>
    <row r="18" spans="1:17" ht="124.5" customHeight="1">
      <c r="A18" s="151">
        <v>14</v>
      </c>
      <c r="B18" s="158" t="s">
        <v>1706</v>
      </c>
      <c r="C18" s="163">
        <v>41876</v>
      </c>
      <c r="D18" s="161" t="s">
        <v>1708</v>
      </c>
      <c r="E18" s="158" t="s">
        <v>1709</v>
      </c>
      <c r="F18" s="158" t="s">
        <v>1707</v>
      </c>
      <c r="G18" s="163">
        <v>41892</v>
      </c>
      <c r="H18" s="158" t="s">
        <v>1710</v>
      </c>
      <c r="I18" s="177">
        <v>1000000</v>
      </c>
      <c r="J18" s="177">
        <v>195000</v>
      </c>
      <c r="K18" s="177">
        <f aca="true" t="shared" si="2" ref="K18:K23">I18-J18</f>
        <v>805000</v>
      </c>
      <c r="L18" s="177">
        <f aca="true" t="shared" si="3" ref="L18:L23">100-J18/I18*100</f>
        <v>80.5</v>
      </c>
      <c r="M18" s="159">
        <v>7</v>
      </c>
      <c r="N18" s="159">
        <v>7</v>
      </c>
      <c r="O18" s="159">
        <v>0</v>
      </c>
      <c r="P18" s="158"/>
      <c r="Q18" s="159">
        <v>0</v>
      </c>
    </row>
    <row r="19" spans="1:17" ht="138" customHeight="1">
      <c r="A19" s="151">
        <v>15</v>
      </c>
      <c r="B19" s="158" t="s">
        <v>1702</v>
      </c>
      <c r="C19" s="163">
        <v>41883</v>
      </c>
      <c r="D19" s="161" t="s">
        <v>1711</v>
      </c>
      <c r="E19" s="158" t="s">
        <v>1704</v>
      </c>
      <c r="F19" s="158" t="s">
        <v>1656</v>
      </c>
      <c r="G19" s="163">
        <v>41897</v>
      </c>
      <c r="H19" s="158" t="s">
        <v>1705</v>
      </c>
      <c r="I19" s="177">
        <v>408783</v>
      </c>
      <c r="J19" s="177">
        <v>408783</v>
      </c>
      <c r="K19" s="177">
        <f t="shared" si="2"/>
        <v>0</v>
      </c>
      <c r="L19" s="177">
        <f t="shared" si="3"/>
        <v>0</v>
      </c>
      <c r="M19" s="159">
        <v>1</v>
      </c>
      <c r="N19" s="159">
        <v>1</v>
      </c>
      <c r="O19" s="159">
        <v>0</v>
      </c>
      <c r="P19" s="158"/>
      <c r="Q19" s="159">
        <v>0</v>
      </c>
    </row>
    <row r="20" spans="1:17" ht="119.25" customHeight="1">
      <c r="A20" s="151">
        <v>16</v>
      </c>
      <c r="B20" s="158" t="s">
        <v>1669</v>
      </c>
      <c r="C20" s="163">
        <v>41885</v>
      </c>
      <c r="D20" s="162" t="s">
        <v>1712</v>
      </c>
      <c r="E20" s="158" t="s">
        <v>1655</v>
      </c>
      <c r="F20" s="158" t="s">
        <v>1671</v>
      </c>
      <c r="G20" s="163">
        <v>41897</v>
      </c>
      <c r="H20" s="158" t="s">
        <v>1713</v>
      </c>
      <c r="I20" s="177">
        <v>493782</v>
      </c>
      <c r="J20" s="177">
        <v>493782</v>
      </c>
      <c r="K20" s="177">
        <f t="shared" si="2"/>
        <v>0</v>
      </c>
      <c r="L20" s="177">
        <f t="shared" si="3"/>
        <v>0</v>
      </c>
      <c r="M20" s="159">
        <v>1</v>
      </c>
      <c r="N20" s="159">
        <v>1</v>
      </c>
      <c r="O20" s="159">
        <v>0</v>
      </c>
      <c r="P20" s="158"/>
      <c r="Q20" s="159">
        <v>0</v>
      </c>
    </row>
    <row r="21" spans="1:17" ht="139.5" customHeight="1">
      <c r="A21" s="151">
        <v>17</v>
      </c>
      <c r="B21" s="158" t="s">
        <v>1714</v>
      </c>
      <c r="C21" s="163">
        <v>41885</v>
      </c>
      <c r="D21" s="161" t="s">
        <v>1715</v>
      </c>
      <c r="E21" s="158" t="s">
        <v>1718</v>
      </c>
      <c r="F21" s="158" t="s">
        <v>1656</v>
      </c>
      <c r="G21" s="163">
        <v>41904</v>
      </c>
      <c r="H21" s="158" t="s">
        <v>1716</v>
      </c>
      <c r="I21" s="177">
        <v>237703</v>
      </c>
      <c r="J21" s="177">
        <v>224629.33</v>
      </c>
      <c r="K21" s="177">
        <f t="shared" si="2"/>
        <v>13073.670000000013</v>
      </c>
      <c r="L21" s="177">
        <f t="shared" si="3"/>
        <v>5.500002103465249</v>
      </c>
      <c r="M21" s="159">
        <v>2</v>
      </c>
      <c r="N21" s="159">
        <v>2</v>
      </c>
      <c r="O21" s="159">
        <v>0</v>
      </c>
      <c r="P21" s="158"/>
      <c r="Q21" s="159">
        <v>0</v>
      </c>
    </row>
    <row r="22" spans="1:17" ht="137.25" customHeight="1">
      <c r="A22" s="151">
        <v>18</v>
      </c>
      <c r="B22" s="158" t="s">
        <v>1717</v>
      </c>
      <c r="C22" s="163">
        <v>41885</v>
      </c>
      <c r="D22" s="161" t="s">
        <v>1719</v>
      </c>
      <c r="E22" s="158" t="s">
        <v>1718</v>
      </c>
      <c r="F22" s="158" t="s">
        <v>1656</v>
      </c>
      <c r="G22" s="163">
        <v>41904</v>
      </c>
      <c r="H22" s="158" t="s">
        <v>1716</v>
      </c>
      <c r="I22" s="177">
        <v>557680</v>
      </c>
      <c r="J22" s="177">
        <v>356915.2</v>
      </c>
      <c r="K22" s="177">
        <f t="shared" si="2"/>
        <v>200764.8</v>
      </c>
      <c r="L22" s="177">
        <f t="shared" si="3"/>
        <v>36</v>
      </c>
      <c r="M22" s="159">
        <v>2</v>
      </c>
      <c r="N22" s="159">
        <v>2</v>
      </c>
      <c r="O22" s="159">
        <v>0</v>
      </c>
      <c r="P22" s="158"/>
      <c r="Q22" s="159">
        <v>0</v>
      </c>
    </row>
    <row r="23" spans="1:17" ht="138.75" customHeight="1">
      <c r="A23" s="151">
        <v>19</v>
      </c>
      <c r="B23" s="158" t="s">
        <v>1720</v>
      </c>
      <c r="C23" s="163">
        <v>41886</v>
      </c>
      <c r="D23" s="161" t="s">
        <v>1719</v>
      </c>
      <c r="E23" s="158" t="s">
        <v>1718</v>
      </c>
      <c r="F23" s="158" t="s">
        <v>1656</v>
      </c>
      <c r="G23" s="163">
        <v>41904</v>
      </c>
      <c r="H23" s="158" t="s">
        <v>1721</v>
      </c>
      <c r="I23" s="177">
        <v>127125</v>
      </c>
      <c r="J23" s="177">
        <v>90027.79</v>
      </c>
      <c r="K23" s="177">
        <f t="shared" si="2"/>
        <v>37097.21000000001</v>
      </c>
      <c r="L23" s="177">
        <f t="shared" si="3"/>
        <v>29.18167944936087</v>
      </c>
      <c r="M23" s="159">
        <v>2</v>
      </c>
      <c r="N23" s="159">
        <v>2</v>
      </c>
      <c r="O23" s="159">
        <v>0</v>
      </c>
      <c r="P23" s="158"/>
      <c r="Q23" s="159">
        <v>0</v>
      </c>
    </row>
    <row r="24" spans="1:17" s="176" customFormat="1" ht="12.75">
      <c r="A24" s="172"/>
      <c r="B24" s="171" t="s">
        <v>1684</v>
      </c>
      <c r="C24" s="173"/>
      <c r="D24" s="174"/>
      <c r="E24" s="171"/>
      <c r="F24" s="171"/>
      <c r="G24" s="172"/>
      <c r="H24" s="172"/>
      <c r="I24" s="180">
        <f>SUM(I5:I23)</f>
        <v>363032000</v>
      </c>
      <c r="J24" s="180">
        <f>SUM(J5:J23)</f>
        <v>161807990.67</v>
      </c>
      <c r="K24" s="180">
        <f>SUM(K5:K23)</f>
        <v>34874948.83</v>
      </c>
      <c r="L24" s="180"/>
      <c r="M24" s="175"/>
      <c r="N24" s="175"/>
      <c r="O24" s="175"/>
      <c r="P24" s="171"/>
      <c r="Q24" s="175"/>
    </row>
    <row r="25" spans="1:17" ht="12.75">
      <c r="A25" s="166"/>
      <c r="B25" s="167"/>
      <c r="C25" s="168"/>
      <c r="D25" s="169"/>
      <c r="E25" s="167"/>
      <c r="F25" s="167"/>
      <c r="G25" s="166"/>
      <c r="H25" s="166"/>
      <c r="I25" s="182"/>
      <c r="J25" s="182"/>
      <c r="K25" s="182"/>
      <c r="L25" s="166"/>
      <c r="M25" s="170"/>
      <c r="N25" s="170"/>
      <c r="O25" s="170"/>
      <c r="P25" s="167"/>
      <c r="Q25" s="170"/>
    </row>
    <row r="26" ht="12.75">
      <c r="M26" s="160"/>
    </row>
    <row r="27" ht="12.75">
      <c r="M27" s="160"/>
    </row>
    <row r="28" ht="12.75">
      <c r="M28" s="160"/>
    </row>
    <row r="29" ht="12.75">
      <c r="M29" s="160"/>
    </row>
    <row r="30" ht="12.75">
      <c r="M30" s="160"/>
    </row>
    <row r="31" ht="12.75">
      <c r="M31" s="160"/>
    </row>
    <row r="32" ht="12.75">
      <c r="M32" s="160"/>
    </row>
    <row r="33" ht="12.75">
      <c r="M33" s="160"/>
    </row>
    <row r="34" ht="12.75">
      <c r="M34" s="160"/>
    </row>
    <row r="35" ht="12.75">
      <c r="M35" s="160"/>
    </row>
    <row r="36" ht="12.75">
      <c r="M36" s="160"/>
    </row>
    <row r="37" ht="12.75">
      <c r="M37" s="160"/>
    </row>
    <row r="38" ht="12.75">
      <c r="M38" s="160"/>
    </row>
    <row r="39" ht="12.75">
      <c r="M39" s="160"/>
    </row>
    <row r="40" ht="12.75">
      <c r="M40" s="160"/>
    </row>
    <row r="41" ht="12.75">
      <c r="M41" s="160"/>
    </row>
    <row r="42" ht="12.75">
      <c r="M42" s="160"/>
    </row>
    <row r="43" ht="12.75">
      <c r="M43" s="160"/>
    </row>
    <row r="44" ht="12.75">
      <c r="M44" s="160"/>
    </row>
    <row r="45" ht="12.75">
      <c r="M45" s="160"/>
    </row>
    <row r="46" ht="12.75">
      <c r="M46" s="160"/>
    </row>
    <row r="47" ht="12.75">
      <c r="M47" s="160"/>
    </row>
    <row r="48" ht="12.75">
      <c r="M48" s="160"/>
    </row>
    <row r="49" ht="12.75">
      <c r="M49" s="160"/>
    </row>
    <row r="50" ht="12.75">
      <c r="M50" s="160"/>
    </row>
    <row r="51" ht="12.75">
      <c r="M51" s="160"/>
    </row>
    <row r="52" ht="12.75">
      <c r="M52" s="160"/>
    </row>
    <row r="53" ht="12.75">
      <c r="M53" s="160"/>
    </row>
    <row r="54" ht="12.75">
      <c r="M54" s="160"/>
    </row>
    <row r="55" ht="12.75">
      <c r="M55" s="160"/>
    </row>
    <row r="56" ht="12.75">
      <c r="M56" s="160"/>
    </row>
    <row r="57" ht="12.75">
      <c r="M57" s="160"/>
    </row>
    <row r="58" ht="12.75">
      <c r="M58" s="160"/>
    </row>
    <row r="59" ht="12.75">
      <c r="M59" s="160"/>
    </row>
    <row r="60" ht="12.75">
      <c r="M60" s="160"/>
    </row>
    <row r="61" ht="12.75">
      <c r="M61" s="160"/>
    </row>
    <row r="62" ht="12.75">
      <c r="M62" s="160"/>
    </row>
    <row r="63" ht="12.75">
      <c r="M63" s="160"/>
    </row>
    <row r="64" ht="12.75">
      <c r="M64" s="160"/>
    </row>
    <row r="65" ht="12.75">
      <c r="M65" s="160"/>
    </row>
    <row r="66" ht="12.75">
      <c r="M66" s="160"/>
    </row>
    <row r="67" ht="12.75">
      <c r="M67" s="160"/>
    </row>
    <row r="68" ht="12.75">
      <c r="M68" s="160"/>
    </row>
    <row r="69" ht="12.75">
      <c r="M69" s="160"/>
    </row>
    <row r="70" ht="12.75">
      <c r="M70" s="160"/>
    </row>
    <row r="71" ht="12.75">
      <c r="M71" s="160"/>
    </row>
    <row r="72" ht="12.75">
      <c r="M72" s="160"/>
    </row>
    <row r="73" ht="12.75">
      <c r="M73" s="160"/>
    </row>
    <row r="74" ht="12.75">
      <c r="M74" s="160"/>
    </row>
    <row r="75" ht="12.75">
      <c r="M75" s="160"/>
    </row>
    <row r="76" ht="12.75">
      <c r="M76" s="160"/>
    </row>
    <row r="77" ht="12.75">
      <c r="M77" s="160"/>
    </row>
    <row r="78" ht="12.75">
      <c r="M78" s="160"/>
    </row>
    <row r="79" ht="12.75">
      <c r="M79" s="160"/>
    </row>
    <row r="80" ht="12.75">
      <c r="M80" s="160"/>
    </row>
    <row r="81" ht="12.75">
      <c r="M81" s="160"/>
    </row>
    <row r="82" ht="12.75">
      <c r="M82" s="160"/>
    </row>
    <row r="83" ht="12.75">
      <c r="M83" s="160"/>
    </row>
    <row r="84" ht="12.75">
      <c r="M84" s="160"/>
    </row>
    <row r="85" ht="12.75">
      <c r="M85" s="160"/>
    </row>
    <row r="86" ht="12.75">
      <c r="M86" s="160"/>
    </row>
    <row r="87" ht="12.75">
      <c r="M87" s="160"/>
    </row>
    <row r="88" ht="12.75">
      <c r="M88" s="160"/>
    </row>
    <row r="89" ht="12.75">
      <c r="M89" s="160"/>
    </row>
    <row r="90" ht="12.75">
      <c r="M90" s="160"/>
    </row>
    <row r="91" ht="12.75">
      <c r="M91" s="160"/>
    </row>
    <row r="92" ht="12.75">
      <c r="M92" s="160"/>
    </row>
    <row r="93" ht="12.75">
      <c r="M93" s="160"/>
    </row>
    <row r="94" ht="12.75">
      <c r="M94" s="160"/>
    </row>
    <row r="95" ht="12.75">
      <c r="M95" s="160"/>
    </row>
    <row r="96" ht="12.75">
      <c r="M96" s="160"/>
    </row>
    <row r="97" ht="12.75">
      <c r="M97" s="160"/>
    </row>
    <row r="98" ht="12.75">
      <c r="M98" s="160"/>
    </row>
    <row r="99" ht="12.75">
      <c r="M99" s="160"/>
    </row>
    <row r="100" ht="12.75">
      <c r="M100" s="160"/>
    </row>
    <row r="101" ht="12.75">
      <c r="M101" s="160"/>
    </row>
    <row r="102" ht="12.75">
      <c r="M102" s="160"/>
    </row>
    <row r="103" ht="12.75">
      <c r="M103" s="160"/>
    </row>
    <row r="104" ht="12.75">
      <c r="M104" s="160"/>
    </row>
    <row r="105" ht="12.75">
      <c r="M105" s="160"/>
    </row>
    <row r="106" ht="12.75">
      <c r="M106" s="160"/>
    </row>
    <row r="107" ht="12.75">
      <c r="M107" s="160"/>
    </row>
    <row r="108" ht="12.75">
      <c r="M108" s="160"/>
    </row>
    <row r="109" ht="12.75">
      <c r="M109" s="160"/>
    </row>
    <row r="110" ht="12.75">
      <c r="M110" s="160"/>
    </row>
    <row r="111" ht="12.75">
      <c r="M111" s="160"/>
    </row>
    <row r="112" ht="12.75">
      <c r="M112" s="160"/>
    </row>
    <row r="113" ht="12.75">
      <c r="M113" s="160"/>
    </row>
    <row r="114" ht="12.75">
      <c r="M114" s="160"/>
    </row>
    <row r="115" ht="12.75">
      <c r="M115" s="160"/>
    </row>
    <row r="116" ht="12.75">
      <c r="M116" s="160"/>
    </row>
    <row r="117" ht="12.75">
      <c r="M117" s="160"/>
    </row>
    <row r="118" ht="12.75">
      <c r="M118" s="160"/>
    </row>
    <row r="119" ht="12.75">
      <c r="M119" s="160"/>
    </row>
    <row r="120" ht="12.75">
      <c r="M120" s="160"/>
    </row>
    <row r="121" ht="12.75">
      <c r="M121" s="160"/>
    </row>
    <row r="122" ht="12.75">
      <c r="M122" s="160"/>
    </row>
    <row r="123" ht="12.75">
      <c r="M123" s="160"/>
    </row>
    <row r="124" ht="12.75">
      <c r="M124" s="160"/>
    </row>
    <row r="125" ht="12.75">
      <c r="M125" s="160"/>
    </row>
    <row r="126" ht="12.75">
      <c r="M126" s="160"/>
    </row>
    <row r="127" ht="12.75">
      <c r="M127" s="160"/>
    </row>
    <row r="128" ht="12.75">
      <c r="M128" s="160"/>
    </row>
    <row r="129" ht="12.75">
      <c r="M129" s="160"/>
    </row>
    <row r="130" ht="12.75">
      <c r="M130" s="160"/>
    </row>
    <row r="131" ht="12.75">
      <c r="M131" s="160"/>
    </row>
    <row r="132" ht="12.75">
      <c r="M132" s="160"/>
    </row>
    <row r="133" ht="12.75">
      <c r="M133" s="160"/>
    </row>
    <row r="134" ht="12.75">
      <c r="M134" s="160"/>
    </row>
    <row r="135" ht="12.75">
      <c r="M135" s="160"/>
    </row>
    <row r="136" ht="12.75">
      <c r="M136" s="160"/>
    </row>
    <row r="137" ht="12.75">
      <c r="M137" s="160"/>
    </row>
    <row r="138" ht="12.75">
      <c r="M138" s="160"/>
    </row>
    <row r="139" ht="12.75">
      <c r="M139" s="160"/>
    </row>
    <row r="140" ht="12.75">
      <c r="M140" s="160"/>
    </row>
    <row r="141" ht="12.75">
      <c r="M141" s="160"/>
    </row>
    <row r="142" ht="12.75">
      <c r="M142" s="160"/>
    </row>
    <row r="143" ht="12.75">
      <c r="M143" s="160"/>
    </row>
    <row r="144" ht="12.75">
      <c r="M144" s="160"/>
    </row>
    <row r="145" ht="12.75">
      <c r="M145" s="160"/>
    </row>
    <row r="146" ht="12.75">
      <c r="M146" s="160"/>
    </row>
    <row r="147" ht="12.75">
      <c r="M147" s="160"/>
    </row>
  </sheetData>
  <sheetProtection/>
  <mergeCells count="2">
    <mergeCell ref="A1:Q1"/>
    <mergeCell ref="A4:Q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8"/>
  <sheetViews>
    <sheetView tabSelected="1" view="pageBreakPreview" zoomScale="90" zoomScaleSheetLayoutView="90" zoomScalePageLayoutView="0" workbookViewId="0" topLeftCell="F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5.00390625" style="1" customWidth="1"/>
    <col min="2" max="2" width="40.25390625" style="1" customWidth="1"/>
    <col min="3" max="3" width="12.75390625" style="1" customWidth="1"/>
    <col min="4" max="4" width="22.375" style="1" customWidth="1"/>
    <col min="5" max="5" width="18.00390625" style="1" customWidth="1"/>
    <col min="6" max="6" width="22.375" style="1" customWidth="1"/>
    <col min="7" max="7" width="11.625" style="1" customWidth="1"/>
    <col min="8" max="8" width="24.00390625" style="1" customWidth="1"/>
    <col min="9" max="9" width="15.125" style="1" customWidth="1"/>
    <col min="10" max="10" width="13.00390625" style="92" customWidth="1"/>
    <col min="11" max="11" width="13.00390625" style="1" customWidth="1"/>
    <col min="12" max="12" width="10.875" style="155" customWidth="1"/>
    <col min="13" max="13" width="12.00390625" style="160" customWidth="1"/>
    <col min="14" max="14" width="12.375" style="160" customWidth="1"/>
    <col min="15" max="15" width="15.625" style="92" customWidth="1"/>
    <col min="16" max="16" width="10.875" style="160" customWidth="1"/>
  </cols>
  <sheetData>
    <row r="1" spans="1:16" ht="17.25" customHeight="1">
      <c r="A1" s="193" t="s">
        <v>1693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ht="12.75">
      <c r="L2" s="160"/>
    </row>
    <row r="3" spans="1:16" s="156" customFormat="1" ht="45">
      <c r="A3" s="157" t="s">
        <v>5</v>
      </c>
      <c r="B3" s="157" t="s">
        <v>1639</v>
      </c>
      <c r="C3" s="157" t="s">
        <v>1640</v>
      </c>
      <c r="D3" s="157" t="s">
        <v>1641</v>
      </c>
      <c r="E3" s="157" t="s">
        <v>522</v>
      </c>
      <c r="F3" s="157" t="s">
        <v>1642</v>
      </c>
      <c r="G3" s="157" t="s">
        <v>1643</v>
      </c>
      <c r="H3" s="157" t="s">
        <v>1644</v>
      </c>
      <c r="I3" s="157" t="s">
        <v>1645</v>
      </c>
      <c r="J3" s="157" t="s">
        <v>1649</v>
      </c>
      <c r="K3" s="157" t="s">
        <v>9</v>
      </c>
      <c r="L3" s="157" t="s">
        <v>1646</v>
      </c>
      <c r="M3" s="157" t="s">
        <v>1647</v>
      </c>
      <c r="N3" s="157" t="s">
        <v>1651</v>
      </c>
      <c r="O3" s="157" t="s">
        <v>1652</v>
      </c>
      <c r="P3" s="157" t="s">
        <v>1648</v>
      </c>
    </row>
    <row r="4" spans="1:16" ht="14.25" customHeight="1">
      <c r="A4" s="270" t="s">
        <v>1650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1:16" s="155" customFormat="1" ht="114.75">
      <c r="A5" s="158">
        <v>1</v>
      </c>
      <c r="B5" s="158" t="s">
        <v>1669</v>
      </c>
      <c r="C5" s="163">
        <v>41701</v>
      </c>
      <c r="D5" s="162" t="s">
        <v>1685</v>
      </c>
      <c r="E5" s="158" t="s">
        <v>1655</v>
      </c>
      <c r="F5" s="158" t="s">
        <v>1671</v>
      </c>
      <c r="G5" s="163">
        <v>41717</v>
      </c>
      <c r="H5" s="158" t="s">
        <v>1686</v>
      </c>
      <c r="I5" s="177">
        <v>471025</v>
      </c>
      <c r="J5" s="177">
        <v>440850</v>
      </c>
      <c r="K5" s="177">
        <f>I5-J5</f>
        <v>30175</v>
      </c>
      <c r="L5" s="159">
        <v>2</v>
      </c>
      <c r="M5" s="159">
        <v>2</v>
      </c>
      <c r="N5" s="159">
        <v>0</v>
      </c>
      <c r="O5" s="158"/>
      <c r="P5" s="159">
        <v>0</v>
      </c>
    </row>
    <row r="6" spans="1:16" ht="192" customHeight="1">
      <c r="A6" s="151">
        <v>2</v>
      </c>
      <c r="B6" s="158" t="s">
        <v>1687</v>
      </c>
      <c r="C6" s="163">
        <v>41778</v>
      </c>
      <c r="D6" s="161" t="s">
        <v>1688</v>
      </c>
      <c r="E6" s="158" t="s">
        <v>1689</v>
      </c>
      <c r="F6" s="158" t="s">
        <v>1690</v>
      </c>
      <c r="G6" s="163">
        <v>41789</v>
      </c>
      <c r="H6" s="158" t="s">
        <v>1691</v>
      </c>
      <c r="I6" s="181">
        <v>1654499.25</v>
      </c>
      <c r="J6" s="177"/>
      <c r="K6" s="177"/>
      <c r="L6" s="159">
        <v>13</v>
      </c>
      <c r="M6" s="159">
        <v>0</v>
      </c>
      <c r="N6" s="159">
        <v>13</v>
      </c>
      <c r="O6" s="158" t="s">
        <v>1692</v>
      </c>
      <c r="P6" s="159"/>
    </row>
    <row r="7" spans="1:16" ht="130.5" customHeight="1">
      <c r="A7" s="151">
        <v>3</v>
      </c>
      <c r="B7" s="158" t="s">
        <v>1687</v>
      </c>
      <c r="C7" s="163">
        <v>41810</v>
      </c>
      <c r="D7" s="161" t="s">
        <v>1688</v>
      </c>
      <c r="E7" s="158" t="s">
        <v>1689</v>
      </c>
      <c r="F7" s="158" t="s">
        <v>1690</v>
      </c>
      <c r="G7" s="163">
        <v>41828</v>
      </c>
      <c r="H7" s="158" t="s">
        <v>1731</v>
      </c>
      <c r="I7" s="184">
        <v>1654499.25</v>
      </c>
      <c r="J7" s="177">
        <v>1548669.18</v>
      </c>
      <c r="K7" s="177">
        <f aca="true" t="shared" si="0" ref="K7:K14">I7-J7</f>
        <v>105830.07000000007</v>
      </c>
      <c r="L7" s="159">
        <v>7</v>
      </c>
      <c r="M7" s="159">
        <v>5</v>
      </c>
      <c r="N7" s="159">
        <v>2</v>
      </c>
      <c r="O7" s="158" t="s">
        <v>1732</v>
      </c>
      <c r="P7" s="159">
        <v>0</v>
      </c>
    </row>
    <row r="8" spans="1:16" ht="130.5" customHeight="1">
      <c r="A8" s="151">
        <v>4</v>
      </c>
      <c r="B8" s="158" t="s">
        <v>1733</v>
      </c>
      <c r="C8" s="163">
        <v>41815</v>
      </c>
      <c r="D8" s="161" t="s">
        <v>1736</v>
      </c>
      <c r="E8" s="158" t="s">
        <v>1735</v>
      </c>
      <c r="F8" s="158" t="s">
        <v>1734</v>
      </c>
      <c r="G8" s="163">
        <v>41831</v>
      </c>
      <c r="H8" s="185" t="s">
        <v>1737</v>
      </c>
      <c r="I8" s="184">
        <v>1539676.98</v>
      </c>
      <c r="J8" s="177">
        <v>899921.06</v>
      </c>
      <c r="K8" s="177">
        <f t="shared" si="0"/>
        <v>639755.9199999999</v>
      </c>
      <c r="L8" s="159">
        <v>7</v>
      </c>
      <c r="M8" s="159">
        <v>7</v>
      </c>
      <c r="N8" s="159">
        <v>0</v>
      </c>
      <c r="O8" s="158"/>
      <c r="P8" s="159">
        <v>0</v>
      </c>
    </row>
    <row r="9" spans="1:16" ht="130.5" customHeight="1">
      <c r="A9" s="151">
        <v>5</v>
      </c>
      <c r="B9" s="158" t="s">
        <v>1741</v>
      </c>
      <c r="C9" s="163">
        <v>41829</v>
      </c>
      <c r="D9" s="161" t="s">
        <v>1742</v>
      </c>
      <c r="E9" s="158" t="s">
        <v>1689</v>
      </c>
      <c r="F9" s="158" t="s">
        <v>1743</v>
      </c>
      <c r="G9" s="163">
        <v>41842</v>
      </c>
      <c r="H9" s="183" t="s">
        <v>1744</v>
      </c>
      <c r="I9" s="184">
        <v>1052631.58</v>
      </c>
      <c r="J9" s="177">
        <v>625263.12</v>
      </c>
      <c r="K9" s="177">
        <f t="shared" si="0"/>
        <v>427368.4600000001</v>
      </c>
      <c r="L9" s="159">
        <v>7</v>
      </c>
      <c r="M9" s="159">
        <v>7</v>
      </c>
      <c r="N9" s="159">
        <v>0</v>
      </c>
      <c r="O9" s="158"/>
      <c r="P9" s="159">
        <v>0</v>
      </c>
    </row>
    <row r="10" spans="1:16" ht="130.5" customHeight="1">
      <c r="A10" s="151">
        <v>6</v>
      </c>
      <c r="B10" s="158" t="s">
        <v>1745</v>
      </c>
      <c r="C10" s="163">
        <v>41864</v>
      </c>
      <c r="D10" s="161" t="s">
        <v>1746</v>
      </c>
      <c r="E10" s="158" t="s">
        <v>1689</v>
      </c>
      <c r="F10" s="158" t="s">
        <v>1747</v>
      </c>
      <c r="G10" s="163">
        <v>41877</v>
      </c>
      <c r="H10" s="185" t="s">
        <v>1748</v>
      </c>
      <c r="I10" s="184">
        <v>951699</v>
      </c>
      <c r="J10" s="177">
        <v>918389.5</v>
      </c>
      <c r="K10" s="177">
        <f t="shared" si="0"/>
        <v>33309.5</v>
      </c>
      <c r="L10" s="159">
        <v>2</v>
      </c>
      <c r="M10" s="159">
        <v>2</v>
      </c>
      <c r="N10" s="159">
        <v>0</v>
      </c>
      <c r="O10" s="158"/>
      <c r="P10" s="159">
        <v>0</v>
      </c>
    </row>
    <row r="11" spans="1:16" ht="115.5" customHeight="1">
      <c r="A11" s="151">
        <v>7</v>
      </c>
      <c r="B11" s="158" t="s">
        <v>1738</v>
      </c>
      <c r="C11" s="163">
        <v>41890</v>
      </c>
      <c r="D11" s="165" t="s">
        <v>1739</v>
      </c>
      <c r="E11" s="158" t="s">
        <v>1740</v>
      </c>
      <c r="F11" s="158" t="s">
        <v>1734</v>
      </c>
      <c r="G11" s="163">
        <v>41901</v>
      </c>
      <c r="H11" s="183" t="s">
        <v>1730</v>
      </c>
      <c r="I11" s="184">
        <v>1233990</v>
      </c>
      <c r="J11" s="177">
        <v>1233990</v>
      </c>
      <c r="K11" s="177">
        <f t="shared" si="0"/>
        <v>0</v>
      </c>
      <c r="L11" s="159">
        <v>1</v>
      </c>
      <c r="M11" s="159">
        <v>1</v>
      </c>
      <c r="N11" s="159">
        <v>0</v>
      </c>
      <c r="O11" s="158"/>
      <c r="P11" s="159">
        <v>0</v>
      </c>
    </row>
    <row r="12" spans="1:16" ht="136.5" customHeight="1">
      <c r="A12" s="151">
        <v>8</v>
      </c>
      <c r="B12" s="158" t="s">
        <v>1728</v>
      </c>
      <c r="C12" s="163">
        <v>41921</v>
      </c>
      <c r="D12" s="161" t="s">
        <v>1729</v>
      </c>
      <c r="E12" s="158" t="s">
        <v>1709</v>
      </c>
      <c r="F12" s="158" t="s">
        <v>1656</v>
      </c>
      <c r="G12" s="163">
        <v>41940</v>
      </c>
      <c r="H12" s="158" t="s">
        <v>1730</v>
      </c>
      <c r="I12" s="184">
        <v>1054964.84</v>
      </c>
      <c r="J12" s="177">
        <v>943725.18</v>
      </c>
      <c r="K12" s="177">
        <f t="shared" si="0"/>
        <v>111239.66000000003</v>
      </c>
      <c r="L12" s="159">
        <v>2</v>
      </c>
      <c r="M12" s="159">
        <v>2</v>
      </c>
      <c r="N12" s="159">
        <v>0</v>
      </c>
      <c r="O12" s="158"/>
      <c r="P12" s="159">
        <v>0</v>
      </c>
    </row>
    <row r="13" spans="1:16" ht="207" customHeight="1">
      <c r="A13" s="151">
        <v>9</v>
      </c>
      <c r="B13" s="158" t="s">
        <v>1726</v>
      </c>
      <c r="C13" s="163">
        <v>41921</v>
      </c>
      <c r="D13" s="161" t="s">
        <v>1727</v>
      </c>
      <c r="E13" s="158" t="s">
        <v>1709</v>
      </c>
      <c r="F13" s="158" t="s">
        <v>1707</v>
      </c>
      <c r="G13" s="163">
        <v>41939</v>
      </c>
      <c r="H13" s="183" t="s">
        <v>1710</v>
      </c>
      <c r="I13" s="177">
        <v>805000</v>
      </c>
      <c r="J13" s="177">
        <v>326025</v>
      </c>
      <c r="K13" s="177">
        <f t="shared" si="0"/>
        <v>478975</v>
      </c>
      <c r="L13" s="159">
        <v>4</v>
      </c>
      <c r="M13" s="159">
        <v>4</v>
      </c>
      <c r="N13" s="159">
        <v>0</v>
      </c>
      <c r="O13" s="158"/>
      <c r="P13" s="159">
        <v>0</v>
      </c>
    </row>
    <row r="14" spans="1:16" ht="154.5" customHeight="1">
      <c r="A14" s="151">
        <v>10</v>
      </c>
      <c r="B14" s="158" t="s">
        <v>1723</v>
      </c>
      <c r="C14" s="163">
        <v>41962</v>
      </c>
      <c r="D14" s="161" t="s">
        <v>1724</v>
      </c>
      <c r="E14" s="158" t="s">
        <v>1655</v>
      </c>
      <c r="F14" s="158" t="s">
        <v>1671</v>
      </c>
      <c r="G14" s="163">
        <v>41978</v>
      </c>
      <c r="H14" s="158" t="s">
        <v>1725</v>
      </c>
      <c r="I14" s="177">
        <v>518254</v>
      </c>
      <c r="J14" s="177">
        <v>510480.19</v>
      </c>
      <c r="K14" s="177">
        <f t="shared" si="0"/>
        <v>7773.809999999998</v>
      </c>
      <c r="L14" s="159">
        <v>2</v>
      </c>
      <c r="M14" s="159">
        <v>2</v>
      </c>
      <c r="N14" s="159">
        <v>0</v>
      </c>
      <c r="O14" s="158"/>
      <c r="P14" s="159">
        <v>0</v>
      </c>
    </row>
    <row r="15" spans="1:16" s="176" customFormat="1" ht="12.75">
      <c r="A15" s="172"/>
      <c r="B15" s="171" t="s">
        <v>1684</v>
      </c>
      <c r="C15" s="173"/>
      <c r="D15" s="174"/>
      <c r="E15" s="171"/>
      <c r="F15" s="171"/>
      <c r="G15" s="172"/>
      <c r="H15" s="172"/>
      <c r="I15" s="180">
        <f>SUM(I5:I14)-I6</f>
        <v>9281740.65</v>
      </c>
      <c r="J15" s="180">
        <f>SUM(J5:J14)-J6</f>
        <v>7447313.23</v>
      </c>
      <c r="K15" s="180">
        <f>SUM(K5:K14)-K6</f>
        <v>1834427.4200000004</v>
      </c>
      <c r="L15" s="175"/>
      <c r="M15" s="175"/>
      <c r="N15" s="175"/>
      <c r="O15" s="171"/>
      <c r="P15" s="175"/>
    </row>
    <row r="16" spans="1:16" ht="12.75">
      <c r="A16" s="166"/>
      <c r="B16" s="167"/>
      <c r="C16" s="168"/>
      <c r="D16" s="169"/>
      <c r="E16" s="167"/>
      <c r="F16" s="167"/>
      <c r="G16" s="166"/>
      <c r="H16" s="166"/>
      <c r="I16" s="166"/>
      <c r="J16" s="167"/>
      <c r="K16" s="166"/>
      <c r="L16" s="170"/>
      <c r="M16" s="170"/>
      <c r="N16" s="170"/>
      <c r="O16" s="167"/>
      <c r="P16" s="170"/>
    </row>
    <row r="17" ht="12.75">
      <c r="L17" s="160"/>
    </row>
    <row r="18" ht="12.75">
      <c r="L18" s="160"/>
    </row>
    <row r="19" ht="12.75">
      <c r="L19" s="160"/>
    </row>
    <row r="20" ht="12.75">
      <c r="L20" s="160"/>
    </row>
    <row r="21" ht="12.75">
      <c r="L21" s="160"/>
    </row>
    <row r="22" ht="12.75">
      <c r="L22" s="160"/>
    </row>
    <row r="23" ht="12.75">
      <c r="L23" s="160"/>
    </row>
    <row r="24" ht="12.75">
      <c r="L24" s="160"/>
    </row>
    <row r="25" ht="12.75">
      <c r="L25" s="160"/>
    </row>
    <row r="26" ht="12.75">
      <c r="L26" s="160"/>
    </row>
    <row r="27" ht="12.75">
      <c r="L27" s="160"/>
    </row>
    <row r="28" spans="1:15" s="160" customFormat="1" ht="12.75">
      <c r="A28" s="1"/>
      <c r="B28" s="1"/>
      <c r="C28" s="1"/>
      <c r="D28" s="1"/>
      <c r="E28" s="1"/>
      <c r="F28" s="1"/>
      <c r="G28" s="1"/>
      <c r="H28" s="1"/>
      <c r="I28" s="1"/>
      <c r="J28" s="92"/>
      <c r="K28" s="1"/>
      <c r="O28" s="92"/>
    </row>
    <row r="29" spans="1:15" s="160" customFormat="1" ht="12.75">
      <c r="A29" s="1"/>
      <c r="B29" s="1"/>
      <c r="C29" s="1"/>
      <c r="D29" s="1"/>
      <c r="E29" s="1"/>
      <c r="F29" s="1"/>
      <c r="G29" s="1"/>
      <c r="H29" s="1"/>
      <c r="I29" s="1"/>
      <c r="J29" s="92"/>
      <c r="K29" s="1"/>
      <c r="O29" s="92"/>
    </row>
    <row r="30" spans="1:15" s="160" customFormat="1" ht="12.75">
      <c r="A30" s="1"/>
      <c r="B30" s="1"/>
      <c r="C30" s="1"/>
      <c r="D30" s="1"/>
      <c r="E30" s="1"/>
      <c r="F30" s="1"/>
      <c r="G30" s="1"/>
      <c r="H30" s="1"/>
      <c r="I30" s="1"/>
      <c r="J30" s="92"/>
      <c r="K30" s="1"/>
      <c r="O30" s="92"/>
    </row>
    <row r="31" spans="1:15" s="160" customFormat="1" ht="12.75">
      <c r="A31" s="1"/>
      <c r="B31" s="1"/>
      <c r="C31" s="1"/>
      <c r="D31" s="1"/>
      <c r="E31" s="1"/>
      <c r="F31" s="1"/>
      <c r="G31" s="1"/>
      <c r="H31" s="1"/>
      <c r="I31" s="1"/>
      <c r="J31" s="92"/>
      <c r="K31" s="1"/>
      <c r="O31" s="92"/>
    </row>
    <row r="32" spans="1:15" s="160" customFormat="1" ht="12.75">
      <c r="A32" s="1"/>
      <c r="B32" s="1"/>
      <c r="C32" s="1"/>
      <c r="D32" s="1"/>
      <c r="E32" s="1"/>
      <c r="F32" s="1"/>
      <c r="G32" s="1"/>
      <c r="H32" s="1"/>
      <c r="I32" s="1"/>
      <c r="J32" s="92"/>
      <c r="K32" s="1"/>
      <c r="O32" s="92"/>
    </row>
    <row r="33" spans="1:15" s="160" customFormat="1" ht="12.75">
      <c r="A33" s="1"/>
      <c r="B33" s="1"/>
      <c r="C33" s="1"/>
      <c r="D33" s="1"/>
      <c r="E33" s="1"/>
      <c r="F33" s="1"/>
      <c r="G33" s="1"/>
      <c r="H33" s="1"/>
      <c r="I33" s="1"/>
      <c r="J33" s="92"/>
      <c r="K33" s="1"/>
      <c r="O33" s="92"/>
    </row>
    <row r="34" spans="1:15" s="160" customFormat="1" ht="12.75">
      <c r="A34" s="1"/>
      <c r="B34" s="1"/>
      <c r="C34" s="1"/>
      <c r="D34" s="1"/>
      <c r="E34" s="1"/>
      <c r="F34" s="1"/>
      <c r="G34" s="1"/>
      <c r="H34" s="1"/>
      <c r="I34" s="1"/>
      <c r="J34" s="92"/>
      <c r="K34" s="1"/>
      <c r="O34" s="92"/>
    </row>
    <row r="35" spans="1:15" s="160" customFormat="1" ht="12.75">
      <c r="A35" s="1"/>
      <c r="B35" s="1"/>
      <c r="C35" s="1"/>
      <c r="D35" s="1"/>
      <c r="E35" s="1"/>
      <c r="F35" s="1"/>
      <c r="G35" s="1"/>
      <c r="H35" s="1"/>
      <c r="I35" s="1"/>
      <c r="J35" s="92"/>
      <c r="K35" s="1"/>
      <c r="O35" s="92"/>
    </row>
    <row r="36" spans="1:15" s="160" customFormat="1" ht="12.75">
      <c r="A36" s="1"/>
      <c r="B36" s="1"/>
      <c r="C36" s="1"/>
      <c r="D36" s="1"/>
      <c r="E36" s="1"/>
      <c r="F36" s="1"/>
      <c r="G36" s="1"/>
      <c r="H36" s="1"/>
      <c r="I36" s="1"/>
      <c r="J36" s="92"/>
      <c r="K36" s="1"/>
      <c r="O36" s="92"/>
    </row>
    <row r="37" spans="1:15" s="160" customFormat="1" ht="12.75">
      <c r="A37" s="1"/>
      <c r="B37" s="1"/>
      <c r="C37" s="1"/>
      <c r="D37" s="1"/>
      <c r="E37" s="1"/>
      <c r="F37" s="1"/>
      <c r="G37" s="1"/>
      <c r="H37" s="1"/>
      <c r="I37" s="1"/>
      <c r="J37" s="92"/>
      <c r="K37" s="1"/>
      <c r="O37" s="92"/>
    </row>
    <row r="38" spans="1:15" s="160" customFormat="1" ht="12.75">
      <c r="A38" s="1"/>
      <c r="B38" s="1"/>
      <c r="C38" s="1"/>
      <c r="D38" s="1"/>
      <c r="E38" s="1"/>
      <c r="F38" s="1"/>
      <c r="G38" s="1"/>
      <c r="H38" s="1"/>
      <c r="I38" s="1"/>
      <c r="J38" s="92"/>
      <c r="K38" s="1"/>
      <c r="O38" s="92"/>
    </row>
    <row r="39" spans="1:15" s="160" customFormat="1" ht="12.75">
      <c r="A39" s="1"/>
      <c r="B39" s="1"/>
      <c r="C39" s="1"/>
      <c r="D39" s="1"/>
      <c r="E39" s="1"/>
      <c r="F39" s="1"/>
      <c r="G39" s="1"/>
      <c r="H39" s="1"/>
      <c r="I39" s="1"/>
      <c r="J39" s="92"/>
      <c r="K39" s="1"/>
      <c r="O39" s="92"/>
    </row>
    <row r="40" spans="1:15" s="160" customFormat="1" ht="12.75">
      <c r="A40" s="1"/>
      <c r="B40" s="1"/>
      <c r="C40" s="1"/>
      <c r="D40" s="1"/>
      <c r="E40" s="1"/>
      <c r="F40" s="1"/>
      <c r="G40" s="1"/>
      <c r="H40" s="1"/>
      <c r="I40" s="1"/>
      <c r="J40" s="92"/>
      <c r="K40" s="1"/>
      <c r="O40" s="92"/>
    </row>
    <row r="41" spans="1:15" s="160" customFormat="1" ht="12.75">
      <c r="A41" s="1"/>
      <c r="B41" s="1"/>
      <c r="C41" s="1"/>
      <c r="D41" s="1"/>
      <c r="E41" s="1"/>
      <c r="F41" s="1"/>
      <c r="G41" s="1"/>
      <c r="H41" s="1"/>
      <c r="I41" s="1"/>
      <c r="J41" s="92"/>
      <c r="K41" s="1"/>
      <c r="O41" s="92"/>
    </row>
    <row r="42" spans="1:15" s="160" customFormat="1" ht="12.75">
      <c r="A42" s="1"/>
      <c r="B42" s="1"/>
      <c r="C42" s="1"/>
      <c r="D42" s="1"/>
      <c r="E42" s="1"/>
      <c r="F42" s="1"/>
      <c r="G42" s="1"/>
      <c r="H42" s="1"/>
      <c r="I42" s="1"/>
      <c r="J42" s="92"/>
      <c r="K42" s="1"/>
      <c r="O42" s="92"/>
    </row>
    <row r="43" spans="1:15" s="160" customFormat="1" ht="12.75">
      <c r="A43" s="1"/>
      <c r="B43" s="1"/>
      <c r="C43" s="1"/>
      <c r="D43" s="1"/>
      <c r="E43" s="1"/>
      <c r="F43" s="1"/>
      <c r="G43" s="1"/>
      <c r="H43" s="1"/>
      <c r="I43" s="1"/>
      <c r="J43" s="92"/>
      <c r="K43" s="1"/>
      <c r="O43" s="92"/>
    </row>
    <row r="44" spans="1:15" s="160" customFormat="1" ht="12.75">
      <c r="A44" s="1"/>
      <c r="B44" s="1"/>
      <c r="C44" s="1"/>
      <c r="D44" s="1"/>
      <c r="E44" s="1"/>
      <c r="F44" s="1"/>
      <c r="G44" s="1"/>
      <c r="H44" s="1"/>
      <c r="I44" s="1"/>
      <c r="J44" s="92"/>
      <c r="K44" s="1"/>
      <c r="O44" s="92"/>
    </row>
    <row r="45" spans="1:15" s="160" customFormat="1" ht="12.75">
      <c r="A45" s="1"/>
      <c r="B45" s="1"/>
      <c r="C45" s="1"/>
      <c r="D45" s="1"/>
      <c r="E45" s="1"/>
      <c r="F45" s="1"/>
      <c r="G45" s="1"/>
      <c r="H45" s="1"/>
      <c r="I45" s="1"/>
      <c r="J45" s="92"/>
      <c r="K45" s="1"/>
      <c r="O45" s="92"/>
    </row>
    <row r="46" spans="1:15" s="160" customFormat="1" ht="12.75">
      <c r="A46" s="1"/>
      <c r="B46" s="1"/>
      <c r="C46" s="1"/>
      <c r="D46" s="1"/>
      <c r="E46" s="1"/>
      <c r="F46" s="1"/>
      <c r="G46" s="1"/>
      <c r="H46" s="1"/>
      <c r="I46" s="1"/>
      <c r="J46" s="92"/>
      <c r="K46" s="1"/>
      <c r="O46" s="92"/>
    </row>
    <row r="47" spans="1:15" s="160" customFormat="1" ht="12.75">
      <c r="A47" s="1"/>
      <c r="B47" s="1"/>
      <c r="C47" s="1"/>
      <c r="D47" s="1"/>
      <c r="E47" s="1"/>
      <c r="F47" s="1"/>
      <c r="G47" s="1"/>
      <c r="H47" s="1"/>
      <c r="I47" s="1"/>
      <c r="J47" s="92"/>
      <c r="K47" s="1"/>
      <c r="O47" s="92"/>
    </row>
    <row r="48" spans="1:15" s="160" customFormat="1" ht="12.75">
      <c r="A48" s="1"/>
      <c r="B48" s="1"/>
      <c r="C48" s="1"/>
      <c r="D48" s="1"/>
      <c r="E48" s="1"/>
      <c r="F48" s="1"/>
      <c r="G48" s="1"/>
      <c r="H48" s="1"/>
      <c r="I48" s="1"/>
      <c r="J48" s="92"/>
      <c r="K48" s="1"/>
      <c r="O48" s="92"/>
    </row>
    <row r="49" spans="1:15" s="160" customFormat="1" ht="12.75">
      <c r="A49" s="1"/>
      <c r="B49" s="1"/>
      <c r="C49" s="1"/>
      <c r="D49" s="1"/>
      <c r="E49" s="1"/>
      <c r="F49" s="1"/>
      <c r="G49" s="1"/>
      <c r="H49" s="1"/>
      <c r="I49" s="1"/>
      <c r="J49" s="92"/>
      <c r="K49" s="1"/>
      <c r="O49" s="92"/>
    </row>
    <row r="50" spans="1:15" s="160" customFormat="1" ht="12.75">
      <c r="A50" s="1"/>
      <c r="B50" s="1"/>
      <c r="C50" s="1"/>
      <c r="D50" s="1"/>
      <c r="E50" s="1"/>
      <c r="F50" s="1"/>
      <c r="G50" s="1"/>
      <c r="H50" s="1"/>
      <c r="I50" s="1"/>
      <c r="J50" s="92"/>
      <c r="K50" s="1"/>
      <c r="O50" s="92"/>
    </row>
    <row r="51" spans="1:15" s="160" customFormat="1" ht="12.75">
      <c r="A51" s="1"/>
      <c r="B51" s="1"/>
      <c r="C51" s="1"/>
      <c r="D51" s="1"/>
      <c r="E51" s="1"/>
      <c r="F51" s="1"/>
      <c r="G51" s="1"/>
      <c r="H51" s="1"/>
      <c r="I51" s="1"/>
      <c r="J51" s="92"/>
      <c r="K51" s="1"/>
      <c r="O51" s="92"/>
    </row>
    <row r="52" spans="1:15" s="160" customFormat="1" ht="12.75">
      <c r="A52" s="1"/>
      <c r="B52" s="1"/>
      <c r="C52" s="1"/>
      <c r="D52" s="1"/>
      <c r="E52" s="1"/>
      <c r="F52" s="1"/>
      <c r="G52" s="1"/>
      <c r="H52" s="1"/>
      <c r="I52" s="1"/>
      <c r="J52" s="92"/>
      <c r="K52" s="1"/>
      <c r="O52" s="92"/>
    </row>
    <row r="53" spans="1:15" s="160" customFormat="1" ht="12.75">
      <c r="A53" s="1"/>
      <c r="B53" s="1"/>
      <c r="C53" s="1"/>
      <c r="D53" s="1"/>
      <c r="E53" s="1"/>
      <c r="F53" s="1"/>
      <c r="G53" s="1"/>
      <c r="H53" s="1"/>
      <c r="I53" s="1"/>
      <c r="J53" s="92"/>
      <c r="K53" s="1"/>
      <c r="O53" s="92"/>
    </row>
    <row r="54" spans="1:15" s="160" customFormat="1" ht="12.75">
      <c r="A54" s="1"/>
      <c r="B54" s="1"/>
      <c r="C54" s="1"/>
      <c r="D54" s="1"/>
      <c r="E54" s="1"/>
      <c r="F54" s="1"/>
      <c r="G54" s="1"/>
      <c r="H54" s="1"/>
      <c r="I54" s="1"/>
      <c r="J54" s="92"/>
      <c r="K54" s="1"/>
      <c r="O54" s="92"/>
    </row>
    <row r="55" spans="1:15" s="160" customFormat="1" ht="12.75">
      <c r="A55" s="1"/>
      <c r="B55" s="1"/>
      <c r="C55" s="1"/>
      <c r="D55" s="1"/>
      <c r="E55" s="1"/>
      <c r="F55" s="1"/>
      <c r="G55" s="1"/>
      <c r="H55" s="1"/>
      <c r="I55" s="1"/>
      <c r="J55" s="92"/>
      <c r="K55" s="1"/>
      <c r="O55" s="92"/>
    </row>
    <row r="56" spans="1:15" s="160" customFormat="1" ht="12.75">
      <c r="A56" s="1"/>
      <c r="B56" s="1"/>
      <c r="C56" s="1"/>
      <c r="D56" s="1"/>
      <c r="E56" s="1"/>
      <c r="F56" s="1"/>
      <c r="G56" s="1"/>
      <c r="H56" s="1"/>
      <c r="I56" s="1"/>
      <c r="J56" s="92"/>
      <c r="K56" s="1"/>
      <c r="O56" s="92"/>
    </row>
    <row r="57" spans="1:15" s="160" customFormat="1" ht="12.75">
      <c r="A57" s="1"/>
      <c r="B57" s="1"/>
      <c r="C57" s="1"/>
      <c r="D57" s="1"/>
      <c r="E57" s="1"/>
      <c r="F57" s="1"/>
      <c r="G57" s="1"/>
      <c r="H57" s="1"/>
      <c r="I57" s="1"/>
      <c r="J57" s="92"/>
      <c r="K57" s="1"/>
      <c r="O57" s="92"/>
    </row>
    <row r="58" spans="1:15" s="160" customFormat="1" ht="12.75">
      <c r="A58" s="1"/>
      <c r="B58" s="1"/>
      <c r="C58" s="1"/>
      <c r="D58" s="1"/>
      <c r="E58" s="1"/>
      <c r="F58" s="1"/>
      <c r="G58" s="1"/>
      <c r="H58" s="1"/>
      <c r="I58" s="1"/>
      <c r="J58" s="92"/>
      <c r="K58" s="1"/>
      <c r="O58" s="92"/>
    </row>
    <row r="59" spans="1:15" s="160" customFormat="1" ht="12.75">
      <c r="A59" s="1"/>
      <c r="B59" s="1"/>
      <c r="C59" s="1"/>
      <c r="D59" s="1"/>
      <c r="E59" s="1"/>
      <c r="F59" s="1"/>
      <c r="G59" s="1"/>
      <c r="H59" s="1"/>
      <c r="I59" s="1"/>
      <c r="J59" s="92"/>
      <c r="K59" s="1"/>
      <c r="O59" s="92"/>
    </row>
    <row r="60" spans="1:15" s="160" customFormat="1" ht="12.75">
      <c r="A60" s="1"/>
      <c r="B60" s="1"/>
      <c r="C60" s="1"/>
      <c r="D60" s="1"/>
      <c r="E60" s="1"/>
      <c r="F60" s="1"/>
      <c r="G60" s="1"/>
      <c r="H60" s="1"/>
      <c r="I60" s="1"/>
      <c r="J60" s="92"/>
      <c r="K60" s="1"/>
      <c r="O60" s="92"/>
    </row>
    <row r="61" spans="1:15" s="160" customFormat="1" ht="12.75">
      <c r="A61" s="1"/>
      <c r="B61" s="1"/>
      <c r="C61" s="1"/>
      <c r="D61" s="1"/>
      <c r="E61" s="1"/>
      <c r="F61" s="1"/>
      <c r="G61" s="1"/>
      <c r="H61" s="1"/>
      <c r="I61" s="1"/>
      <c r="J61" s="92"/>
      <c r="K61" s="1"/>
      <c r="O61" s="92"/>
    </row>
    <row r="62" spans="1:15" s="160" customFormat="1" ht="12.75">
      <c r="A62" s="1"/>
      <c r="B62" s="1"/>
      <c r="C62" s="1"/>
      <c r="D62" s="1"/>
      <c r="E62" s="1"/>
      <c r="F62" s="1"/>
      <c r="G62" s="1"/>
      <c r="H62" s="1"/>
      <c r="I62" s="1"/>
      <c r="J62" s="92"/>
      <c r="K62" s="1"/>
      <c r="O62" s="92"/>
    </row>
    <row r="63" spans="1:15" s="160" customFormat="1" ht="12.75">
      <c r="A63" s="1"/>
      <c r="B63" s="1"/>
      <c r="C63" s="1"/>
      <c r="D63" s="1"/>
      <c r="E63" s="1"/>
      <c r="F63" s="1"/>
      <c r="G63" s="1"/>
      <c r="H63" s="1"/>
      <c r="I63" s="1"/>
      <c r="J63" s="92"/>
      <c r="K63" s="1"/>
      <c r="O63" s="92"/>
    </row>
    <row r="64" spans="1:15" s="160" customFormat="1" ht="12.75">
      <c r="A64" s="1"/>
      <c r="B64" s="1"/>
      <c r="C64" s="1"/>
      <c r="D64" s="1"/>
      <c r="E64" s="1"/>
      <c r="F64" s="1"/>
      <c r="G64" s="1"/>
      <c r="H64" s="1"/>
      <c r="I64" s="1"/>
      <c r="J64" s="92"/>
      <c r="K64" s="1"/>
      <c r="O64" s="92"/>
    </row>
    <row r="65" spans="1:15" s="160" customFormat="1" ht="12.75">
      <c r="A65" s="1"/>
      <c r="B65" s="1"/>
      <c r="C65" s="1"/>
      <c r="D65" s="1"/>
      <c r="E65" s="1"/>
      <c r="F65" s="1"/>
      <c r="G65" s="1"/>
      <c r="H65" s="1"/>
      <c r="I65" s="1"/>
      <c r="J65" s="92"/>
      <c r="K65" s="1"/>
      <c r="O65" s="92"/>
    </row>
    <row r="66" spans="1:15" s="160" customFormat="1" ht="12.75">
      <c r="A66" s="1"/>
      <c r="B66" s="1"/>
      <c r="C66" s="1"/>
      <c r="D66" s="1"/>
      <c r="E66" s="1"/>
      <c r="F66" s="1"/>
      <c r="G66" s="1"/>
      <c r="H66" s="1"/>
      <c r="I66" s="1"/>
      <c r="J66" s="92"/>
      <c r="K66" s="1"/>
      <c r="O66" s="92"/>
    </row>
    <row r="67" spans="1:15" s="160" customFormat="1" ht="12.75">
      <c r="A67" s="1"/>
      <c r="B67" s="1"/>
      <c r="C67" s="1"/>
      <c r="D67" s="1"/>
      <c r="E67" s="1"/>
      <c r="F67" s="1"/>
      <c r="G67" s="1"/>
      <c r="H67" s="1"/>
      <c r="I67" s="1"/>
      <c r="J67" s="92"/>
      <c r="K67" s="1"/>
      <c r="O67" s="92"/>
    </row>
    <row r="68" spans="1:15" s="160" customFormat="1" ht="12.75">
      <c r="A68" s="1"/>
      <c r="B68" s="1"/>
      <c r="C68" s="1"/>
      <c r="D68" s="1"/>
      <c r="E68" s="1"/>
      <c r="F68" s="1"/>
      <c r="G68" s="1"/>
      <c r="H68" s="1"/>
      <c r="I68" s="1"/>
      <c r="J68" s="92"/>
      <c r="K68" s="1"/>
      <c r="O68" s="92"/>
    </row>
    <row r="69" spans="1:15" s="160" customFormat="1" ht="12.75">
      <c r="A69" s="1"/>
      <c r="B69" s="1"/>
      <c r="C69" s="1"/>
      <c r="D69" s="1"/>
      <c r="E69" s="1"/>
      <c r="F69" s="1"/>
      <c r="G69" s="1"/>
      <c r="H69" s="1"/>
      <c r="I69" s="1"/>
      <c r="J69" s="92"/>
      <c r="K69" s="1"/>
      <c r="O69" s="92"/>
    </row>
    <row r="70" spans="1:15" s="160" customFormat="1" ht="12.75">
      <c r="A70" s="1"/>
      <c r="B70" s="1"/>
      <c r="C70" s="1"/>
      <c r="D70" s="1"/>
      <c r="E70" s="1"/>
      <c r="F70" s="1"/>
      <c r="G70" s="1"/>
      <c r="H70" s="1"/>
      <c r="I70" s="1"/>
      <c r="J70" s="92"/>
      <c r="K70" s="1"/>
      <c r="O70" s="92"/>
    </row>
    <row r="71" spans="1:15" s="160" customFormat="1" ht="12.75">
      <c r="A71" s="1"/>
      <c r="B71" s="1"/>
      <c r="C71" s="1"/>
      <c r="D71" s="1"/>
      <c r="E71" s="1"/>
      <c r="F71" s="1"/>
      <c r="G71" s="1"/>
      <c r="H71" s="1"/>
      <c r="I71" s="1"/>
      <c r="J71" s="92"/>
      <c r="K71" s="1"/>
      <c r="O71" s="92"/>
    </row>
    <row r="72" spans="1:15" s="160" customFormat="1" ht="12.75">
      <c r="A72" s="1"/>
      <c r="B72" s="1"/>
      <c r="C72" s="1"/>
      <c r="D72" s="1"/>
      <c r="E72" s="1"/>
      <c r="F72" s="1"/>
      <c r="G72" s="1"/>
      <c r="H72" s="1"/>
      <c r="I72" s="1"/>
      <c r="J72" s="92"/>
      <c r="K72" s="1"/>
      <c r="O72" s="92"/>
    </row>
    <row r="73" spans="1:15" s="160" customFormat="1" ht="12.75">
      <c r="A73" s="1"/>
      <c r="B73" s="1"/>
      <c r="C73" s="1"/>
      <c r="D73" s="1"/>
      <c r="E73" s="1"/>
      <c r="F73" s="1"/>
      <c r="G73" s="1"/>
      <c r="H73" s="1"/>
      <c r="I73" s="1"/>
      <c r="J73" s="92"/>
      <c r="K73" s="1"/>
      <c r="O73" s="92"/>
    </row>
    <row r="74" spans="1:15" s="160" customFormat="1" ht="12.75">
      <c r="A74" s="1"/>
      <c r="B74" s="1"/>
      <c r="C74" s="1"/>
      <c r="D74" s="1"/>
      <c r="E74" s="1"/>
      <c r="F74" s="1"/>
      <c r="G74" s="1"/>
      <c r="H74" s="1"/>
      <c r="I74" s="1"/>
      <c r="J74" s="92"/>
      <c r="K74" s="1"/>
      <c r="O74" s="92"/>
    </row>
    <row r="75" spans="1:15" s="160" customFormat="1" ht="12.75">
      <c r="A75" s="1"/>
      <c r="B75" s="1"/>
      <c r="C75" s="1"/>
      <c r="D75" s="1"/>
      <c r="E75" s="1"/>
      <c r="F75" s="1"/>
      <c r="G75" s="1"/>
      <c r="H75" s="1"/>
      <c r="I75" s="1"/>
      <c r="J75" s="92"/>
      <c r="K75" s="1"/>
      <c r="O75" s="92"/>
    </row>
    <row r="76" spans="1:15" s="160" customFormat="1" ht="12.75">
      <c r="A76" s="1"/>
      <c r="B76" s="1"/>
      <c r="C76" s="1"/>
      <c r="D76" s="1"/>
      <c r="E76" s="1"/>
      <c r="F76" s="1"/>
      <c r="G76" s="1"/>
      <c r="H76" s="1"/>
      <c r="I76" s="1"/>
      <c r="J76" s="92"/>
      <c r="K76" s="1"/>
      <c r="O76" s="92"/>
    </row>
    <row r="77" spans="1:15" s="160" customFormat="1" ht="12.75">
      <c r="A77" s="1"/>
      <c r="B77" s="1"/>
      <c r="C77" s="1"/>
      <c r="D77" s="1"/>
      <c r="E77" s="1"/>
      <c r="F77" s="1"/>
      <c r="G77" s="1"/>
      <c r="H77" s="1"/>
      <c r="I77" s="1"/>
      <c r="J77" s="92"/>
      <c r="K77" s="1"/>
      <c r="O77" s="92"/>
    </row>
    <row r="78" spans="1:15" s="160" customFormat="1" ht="12.75">
      <c r="A78" s="1"/>
      <c r="B78" s="1"/>
      <c r="C78" s="1"/>
      <c r="D78" s="1"/>
      <c r="E78" s="1"/>
      <c r="F78" s="1"/>
      <c r="G78" s="1"/>
      <c r="H78" s="1"/>
      <c r="I78" s="1"/>
      <c r="J78" s="92"/>
      <c r="K78" s="1"/>
      <c r="O78" s="92"/>
    </row>
    <row r="79" spans="1:15" s="160" customFormat="1" ht="12.75">
      <c r="A79" s="1"/>
      <c r="B79" s="1"/>
      <c r="C79" s="1"/>
      <c r="D79" s="1"/>
      <c r="E79" s="1"/>
      <c r="F79" s="1"/>
      <c r="G79" s="1"/>
      <c r="H79" s="1"/>
      <c r="I79" s="1"/>
      <c r="J79" s="92"/>
      <c r="K79" s="1"/>
      <c r="O79" s="92"/>
    </row>
    <row r="80" spans="1:15" s="160" customFormat="1" ht="12.75">
      <c r="A80" s="1"/>
      <c r="B80" s="1"/>
      <c r="C80" s="1"/>
      <c r="D80" s="1"/>
      <c r="E80" s="1"/>
      <c r="F80" s="1"/>
      <c r="G80" s="1"/>
      <c r="H80" s="1"/>
      <c r="I80" s="1"/>
      <c r="J80" s="92"/>
      <c r="K80" s="1"/>
      <c r="O80" s="92"/>
    </row>
    <row r="81" spans="1:15" s="160" customFormat="1" ht="12.75">
      <c r="A81" s="1"/>
      <c r="B81" s="1"/>
      <c r="C81" s="1"/>
      <c r="D81" s="1"/>
      <c r="E81" s="1"/>
      <c r="F81" s="1"/>
      <c r="G81" s="1"/>
      <c r="H81" s="1"/>
      <c r="I81" s="1"/>
      <c r="J81" s="92"/>
      <c r="K81" s="1"/>
      <c r="O81" s="92"/>
    </row>
    <row r="82" spans="1:15" s="160" customFormat="1" ht="12.75">
      <c r="A82" s="1"/>
      <c r="B82" s="1"/>
      <c r="C82" s="1"/>
      <c r="D82" s="1"/>
      <c r="E82" s="1"/>
      <c r="F82" s="1"/>
      <c r="G82" s="1"/>
      <c r="H82" s="1"/>
      <c r="I82" s="1"/>
      <c r="J82" s="92"/>
      <c r="K82" s="1"/>
      <c r="O82" s="92"/>
    </row>
    <row r="83" spans="1:15" s="160" customFormat="1" ht="12.75">
      <c r="A83" s="1"/>
      <c r="B83" s="1"/>
      <c r="C83" s="1"/>
      <c r="D83" s="1"/>
      <c r="E83" s="1"/>
      <c r="F83" s="1"/>
      <c r="G83" s="1"/>
      <c r="H83" s="1"/>
      <c r="I83" s="1"/>
      <c r="J83" s="92"/>
      <c r="K83" s="1"/>
      <c r="O83" s="92"/>
    </row>
    <row r="84" spans="1:15" s="160" customFormat="1" ht="12.75">
      <c r="A84" s="1"/>
      <c r="B84" s="1"/>
      <c r="C84" s="1"/>
      <c r="D84" s="1"/>
      <c r="E84" s="1"/>
      <c r="F84" s="1"/>
      <c r="G84" s="1"/>
      <c r="H84" s="1"/>
      <c r="I84" s="1"/>
      <c r="J84" s="92"/>
      <c r="K84" s="1"/>
      <c r="O84" s="92"/>
    </row>
    <row r="85" spans="1:15" s="160" customFormat="1" ht="12.75">
      <c r="A85" s="1"/>
      <c r="B85" s="1"/>
      <c r="C85" s="1"/>
      <c r="D85" s="1"/>
      <c r="E85" s="1"/>
      <c r="F85" s="1"/>
      <c r="G85" s="1"/>
      <c r="H85" s="1"/>
      <c r="I85" s="1"/>
      <c r="J85" s="92"/>
      <c r="K85" s="1"/>
      <c r="O85" s="92"/>
    </row>
    <row r="86" spans="1:15" s="160" customFormat="1" ht="12.75">
      <c r="A86" s="1"/>
      <c r="B86" s="1"/>
      <c r="C86" s="1"/>
      <c r="D86" s="1"/>
      <c r="E86" s="1"/>
      <c r="F86" s="1"/>
      <c r="G86" s="1"/>
      <c r="H86" s="1"/>
      <c r="I86" s="1"/>
      <c r="J86" s="92"/>
      <c r="K86" s="1"/>
      <c r="O86" s="92"/>
    </row>
    <row r="87" spans="1:15" s="160" customFormat="1" ht="12.75">
      <c r="A87" s="1"/>
      <c r="B87" s="1"/>
      <c r="C87" s="1"/>
      <c r="D87" s="1"/>
      <c r="E87" s="1"/>
      <c r="F87" s="1"/>
      <c r="G87" s="1"/>
      <c r="H87" s="1"/>
      <c r="I87" s="1"/>
      <c r="J87" s="92"/>
      <c r="K87" s="1"/>
      <c r="O87" s="92"/>
    </row>
    <row r="88" spans="1:15" s="160" customFormat="1" ht="12.75">
      <c r="A88" s="1"/>
      <c r="B88" s="1"/>
      <c r="C88" s="1"/>
      <c r="D88" s="1"/>
      <c r="E88" s="1"/>
      <c r="F88" s="1"/>
      <c r="G88" s="1"/>
      <c r="H88" s="1"/>
      <c r="I88" s="1"/>
      <c r="J88" s="92"/>
      <c r="K88" s="1"/>
      <c r="O88" s="92"/>
    </row>
    <row r="89" spans="1:15" s="160" customFormat="1" ht="12.75">
      <c r="A89" s="1"/>
      <c r="B89" s="1"/>
      <c r="C89" s="1"/>
      <c r="D89" s="1"/>
      <c r="E89" s="1"/>
      <c r="F89" s="1"/>
      <c r="G89" s="1"/>
      <c r="H89" s="1"/>
      <c r="I89" s="1"/>
      <c r="J89" s="92"/>
      <c r="K89" s="1"/>
      <c r="O89" s="92"/>
    </row>
    <row r="90" spans="1:15" s="160" customFormat="1" ht="12.75">
      <c r="A90" s="1"/>
      <c r="B90" s="1"/>
      <c r="C90" s="1"/>
      <c r="D90" s="1"/>
      <c r="E90" s="1"/>
      <c r="F90" s="1"/>
      <c r="G90" s="1"/>
      <c r="H90" s="1"/>
      <c r="I90" s="1"/>
      <c r="J90" s="92"/>
      <c r="K90" s="1"/>
      <c r="O90" s="92"/>
    </row>
    <row r="91" spans="1:15" s="160" customFormat="1" ht="12.75">
      <c r="A91" s="1"/>
      <c r="B91" s="1"/>
      <c r="C91" s="1"/>
      <c r="D91" s="1"/>
      <c r="E91" s="1"/>
      <c r="F91" s="1"/>
      <c r="G91" s="1"/>
      <c r="H91" s="1"/>
      <c r="I91" s="1"/>
      <c r="J91" s="92"/>
      <c r="K91" s="1"/>
      <c r="O91" s="92"/>
    </row>
    <row r="92" spans="1:15" s="160" customFormat="1" ht="12.75">
      <c r="A92" s="1"/>
      <c r="B92" s="1"/>
      <c r="C92" s="1"/>
      <c r="D92" s="1"/>
      <c r="E92" s="1"/>
      <c r="F92" s="1"/>
      <c r="G92" s="1"/>
      <c r="H92" s="1"/>
      <c r="I92" s="1"/>
      <c r="J92" s="92"/>
      <c r="K92" s="1"/>
      <c r="O92" s="92"/>
    </row>
    <row r="93" spans="1:15" s="160" customFormat="1" ht="12.75">
      <c r="A93" s="1"/>
      <c r="B93" s="1"/>
      <c r="C93" s="1"/>
      <c r="D93" s="1"/>
      <c r="E93" s="1"/>
      <c r="F93" s="1"/>
      <c r="G93" s="1"/>
      <c r="H93" s="1"/>
      <c r="I93" s="1"/>
      <c r="J93" s="92"/>
      <c r="K93" s="1"/>
      <c r="O93" s="92"/>
    </row>
    <row r="94" spans="1:15" s="160" customFormat="1" ht="12.75">
      <c r="A94" s="1"/>
      <c r="B94" s="1"/>
      <c r="C94" s="1"/>
      <c r="D94" s="1"/>
      <c r="E94" s="1"/>
      <c r="F94" s="1"/>
      <c r="G94" s="1"/>
      <c r="H94" s="1"/>
      <c r="I94" s="1"/>
      <c r="J94" s="92"/>
      <c r="K94" s="1"/>
      <c r="O94" s="92"/>
    </row>
    <row r="95" spans="1:15" s="160" customFormat="1" ht="12.75">
      <c r="A95" s="1"/>
      <c r="B95" s="1"/>
      <c r="C95" s="1"/>
      <c r="D95" s="1"/>
      <c r="E95" s="1"/>
      <c r="F95" s="1"/>
      <c r="G95" s="1"/>
      <c r="H95" s="1"/>
      <c r="I95" s="1"/>
      <c r="J95" s="92"/>
      <c r="K95" s="1"/>
      <c r="O95" s="92"/>
    </row>
    <row r="96" spans="1:15" s="160" customFormat="1" ht="12.75">
      <c r="A96" s="1"/>
      <c r="B96" s="1"/>
      <c r="C96" s="1"/>
      <c r="D96" s="1"/>
      <c r="E96" s="1"/>
      <c r="F96" s="1"/>
      <c r="G96" s="1"/>
      <c r="H96" s="1"/>
      <c r="I96" s="1"/>
      <c r="J96" s="92"/>
      <c r="K96" s="1"/>
      <c r="O96" s="92"/>
    </row>
    <row r="97" spans="1:15" s="160" customFormat="1" ht="12.75">
      <c r="A97" s="1"/>
      <c r="B97" s="1"/>
      <c r="C97" s="1"/>
      <c r="D97" s="1"/>
      <c r="E97" s="1"/>
      <c r="F97" s="1"/>
      <c r="G97" s="1"/>
      <c r="H97" s="1"/>
      <c r="I97" s="1"/>
      <c r="J97" s="92"/>
      <c r="K97" s="1"/>
      <c r="O97" s="92"/>
    </row>
    <row r="98" spans="1:15" s="160" customFormat="1" ht="12.75">
      <c r="A98" s="1"/>
      <c r="B98" s="1"/>
      <c r="C98" s="1"/>
      <c r="D98" s="1"/>
      <c r="E98" s="1"/>
      <c r="F98" s="1"/>
      <c r="G98" s="1"/>
      <c r="H98" s="1"/>
      <c r="I98" s="1"/>
      <c r="J98" s="92"/>
      <c r="K98" s="1"/>
      <c r="O98" s="92"/>
    </row>
    <row r="99" spans="1:15" s="160" customFormat="1" ht="12.75">
      <c r="A99" s="1"/>
      <c r="B99" s="1"/>
      <c r="C99" s="1"/>
      <c r="D99" s="1"/>
      <c r="E99" s="1"/>
      <c r="F99" s="1"/>
      <c r="G99" s="1"/>
      <c r="H99" s="1"/>
      <c r="I99" s="1"/>
      <c r="J99" s="92"/>
      <c r="K99" s="1"/>
      <c r="O99" s="92"/>
    </row>
    <row r="100" spans="1:15" s="160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92"/>
      <c r="K100" s="1"/>
      <c r="O100" s="92"/>
    </row>
    <row r="101" spans="1:15" s="160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92"/>
      <c r="K101" s="1"/>
      <c r="O101" s="92"/>
    </row>
    <row r="102" spans="1:15" s="160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92"/>
      <c r="K102" s="1"/>
      <c r="O102" s="92"/>
    </row>
    <row r="103" spans="1:15" s="160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92"/>
      <c r="K103" s="1"/>
      <c r="O103" s="92"/>
    </row>
    <row r="104" spans="1:15" s="160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92"/>
      <c r="K104" s="1"/>
      <c r="O104" s="92"/>
    </row>
    <row r="105" spans="1:15" s="160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92"/>
      <c r="K105" s="1"/>
      <c r="O105" s="92"/>
    </row>
    <row r="106" spans="1:15" s="160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92"/>
      <c r="K106" s="1"/>
      <c r="O106" s="92"/>
    </row>
    <row r="107" spans="1:15" s="160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92"/>
      <c r="K107" s="1"/>
      <c r="O107" s="92"/>
    </row>
    <row r="108" spans="1:15" s="160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92"/>
      <c r="K108" s="1"/>
      <c r="O108" s="92"/>
    </row>
    <row r="109" spans="1:15" s="160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92"/>
      <c r="K109" s="1"/>
      <c r="O109" s="92"/>
    </row>
    <row r="110" spans="1:15" s="160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92"/>
      <c r="K110" s="1"/>
      <c r="O110" s="92"/>
    </row>
    <row r="111" spans="1:15" s="160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92"/>
      <c r="K111" s="1"/>
      <c r="O111" s="92"/>
    </row>
    <row r="112" spans="1:15" s="160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92"/>
      <c r="K112" s="1"/>
      <c r="O112" s="92"/>
    </row>
    <row r="113" spans="1:15" s="160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92"/>
      <c r="K113" s="1"/>
      <c r="O113" s="92"/>
    </row>
    <row r="114" spans="1:15" s="160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92"/>
      <c r="K114" s="1"/>
      <c r="O114" s="92"/>
    </row>
    <row r="115" spans="1:15" s="160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92"/>
      <c r="K115" s="1"/>
      <c r="O115" s="92"/>
    </row>
    <row r="116" spans="1:15" s="160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92"/>
      <c r="K116" s="1"/>
      <c r="O116" s="92"/>
    </row>
    <row r="117" spans="1:15" s="160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92"/>
      <c r="K117" s="1"/>
      <c r="O117" s="92"/>
    </row>
    <row r="118" spans="1:15" s="160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92"/>
      <c r="K118" s="1"/>
      <c r="O118" s="92"/>
    </row>
    <row r="119" spans="1:15" s="160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92"/>
      <c r="K119" s="1"/>
      <c r="O119" s="92"/>
    </row>
    <row r="120" spans="1:15" s="160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92"/>
      <c r="K120" s="1"/>
      <c r="O120" s="92"/>
    </row>
    <row r="121" spans="1:15" s="160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92"/>
      <c r="K121" s="1"/>
      <c r="O121" s="92"/>
    </row>
    <row r="122" spans="1:15" s="160" customFormat="1" ht="12.75">
      <c r="A122" s="1"/>
      <c r="B122" s="1"/>
      <c r="C122" s="1"/>
      <c r="D122" s="1"/>
      <c r="E122" s="1"/>
      <c r="F122" s="1"/>
      <c r="G122" s="1"/>
      <c r="H122" s="1"/>
      <c r="I122" s="1"/>
      <c r="J122" s="92"/>
      <c r="K122" s="1"/>
      <c r="O122" s="92"/>
    </row>
    <row r="123" spans="1:15" s="160" customFormat="1" ht="12.75">
      <c r="A123" s="1"/>
      <c r="B123" s="1"/>
      <c r="C123" s="1"/>
      <c r="D123" s="1"/>
      <c r="E123" s="1"/>
      <c r="F123" s="1"/>
      <c r="G123" s="1"/>
      <c r="H123" s="1"/>
      <c r="I123" s="1"/>
      <c r="J123" s="92"/>
      <c r="K123" s="1"/>
      <c r="O123" s="92"/>
    </row>
    <row r="124" spans="1:15" s="160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92"/>
      <c r="K124" s="1"/>
      <c r="O124" s="92"/>
    </row>
    <row r="125" spans="1:15" s="160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92"/>
      <c r="K125" s="1"/>
      <c r="O125" s="92"/>
    </row>
    <row r="126" spans="1:15" s="160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92"/>
      <c r="K126" s="1"/>
      <c r="O126" s="92"/>
    </row>
    <row r="127" spans="1:15" s="160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92"/>
      <c r="K127" s="1"/>
      <c r="O127" s="92"/>
    </row>
    <row r="128" spans="1:15" s="160" customFormat="1" ht="12.75">
      <c r="A128" s="1"/>
      <c r="B128" s="1"/>
      <c r="C128" s="1"/>
      <c r="D128" s="1"/>
      <c r="E128" s="1"/>
      <c r="F128" s="1"/>
      <c r="G128" s="1"/>
      <c r="H128" s="1"/>
      <c r="I128" s="1"/>
      <c r="J128" s="92"/>
      <c r="K128" s="1"/>
      <c r="O128" s="92"/>
    </row>
    <row r="129" spans="1:15" s="160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92"/>
      <c r="K129" s="1"/>
      <c r="O129" s="92"/>
    </row>
    <row r="130" spans="1:15" s="160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92"/>
      <c r="K130" s="1"/>
      <c r="O130" s="92"/>
    </row>
    <row r="131" spans="1:15" s="160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92"/>
      <c r="K131" s="1"/>
      <c r="O131" s="92"/>
    </row>
    <row r="132" spans="1:15" s="160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92"/>
      <c r="K132" s="1"/>
      <c r="O132" s="92"/>
    </row>
    <row r="133" spans="1:15" s="160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92"/>
      <c r="K133" s="1"/>
      <c r="O133" s="92"/>
    </row>
    <row r="134" spans="1:15" s="160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92"/>
      <c r="K134" s="1"/>
      <c r="O134" s="92"/>
    </row>
    <row r="135" spans="1:15" s="160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92"/>
      <c r="K135" s="1"/>
      <c r="O135" s="92"/>
    </row>
    <row r="136" spans="1:15" s="160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92"/>
      <c r="K136" s="1"/>
      <c r="O136" s="92"/>
    </row>
    <row r="137" spans="1:15" s="160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92"/>
      <c r="K137" s="1"/>
      <c r="O137" s="92"/>
    </row>
    <row r="138" spans="1:15" s="160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92"/>
      <c r="K138" s="1"/>
      <c r="O138" s="92"/>
    </row>
  </sheetData>
  <sheetProtection/>
  <mergeCells count="2">
    <mergeCell ref="A1:P1"/>
    <mergeCell ref="A4:P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 Мухоршибирский рн</dc:creator>
  <cp:keywords/>
  <dc:description/>
  <cp:lastModifiedBy>UserXP</cp:lastModifiedBy>
  <cp:lastPrinted>2014-10-31T05:30:42Z</cp:lastPrinted>
  <dcterms:created xsi:type="dcterms:W3CDTF">2006-12-19T03:27:45Z</dcterms:created>
  <dcterms:modified xsi:type="dcterms:W3CDTF">2015-02-02T03:23:11Z</dcterms:modified>
  <cp:category/>
  <cp:version/>
  <cp:contentType/>
  <cp:contentStatus/>
</cp:coreProperties>
</file>